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Dossiers clients\SGAMI Lyon\Le gouverneur\DCEv7\"/>
    </mc:Choice>
  </mc:AlternateContent>
  <xr:revisionPtr revIDLastSave="0" documentId="13_ncr:1_{02B4C559-BAB3-4166-968A-F23170D6108F}" xr6:coauthVersionLast="47" xr6:coauthVersionMax="47" xr10:uidLastSave="{00000000-0000-0000-0000-000000000000}"/>
  <bookViews>
    <workbookView xWindow="44880" yWindow="-120" windowWidth="38640" windowHeight="15720" tabRatio="826" xr2:uid="{00000000-000D-0000-FFFF-FFFF00000000}"/>
  </bookViews>
  <sheets>
    <sheet name="Synthèse" sheetId="5" r:id="rId1"/>
    <sheet name="DPGF tranche FERME - CA SGAMI" sheetId="2" r:id="rId2"/>
    <sheet name="DPGF TO 1 - CA PAF" sheetId="3" r:id="rId3"/>
    <sheet name="DPGF TO 2 - Video SGAMI" sheetId="8" r:id="rId4"/>
    <sheet name="DPGF TO 3 - Video PAF" sheetId="6" r:id="rId5"/>
  </sheets>
  <externalReferences>
    <externalReference r:id="rId6"/>
    <externalReference r:id="rId7"/>
  </externalReferences>
  <definedNames>
    <definedName name="d">[1]!XProtectProducts[#Data]</definedName>
    <definedName name="DiscountCategory_column">'[2]Input and Look-up Sheet'!$B$40</definedName>
    <definedName name="LicenseType_column">'[2]Input and Look-up Sheet'!$B$36</definedName>
    <definedName name="ProductType_column">'[2]Input and Look-up Sheet'!$B$38</definedName>
    <definedName name="Reseller_Disc_PriceCalc">'[2]Reseller Calculator Wizard'!$G$13</definedName>
    <definedName name="Reseller_ProjDisc_BL">'[2]Reseller Calculator Wizard'!$L$13</definedName>
    <definedName name="Reseller_ProjDisc_Care">'[2]Reseller Calculator Wizard'!$L$15</definedName>
    <definedName name="Reseller_ProjDisc_DL">'[2]Reseller Calculator Wizard'!$L$14</definedName>
    <definedName name="Reseller_ProjDisc_HW">'[2]Reseller Calculator Wizard'!$L$16</definedName>
    <definedName name="Reseller_ProjDisc_Other">'[2]Reseller Calculator Wizard'!$L$17</definedName>
    <definedName name="SKUMSRPPrice_column">'[1]Input and Look-up Sheet'!$B$37</definedName>
    <definedName name="XProtect_Products">[1]!XProtectProducts[#Data]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6" l="1"/>
  <c r="I37" i="6" s="1"/>
  <c r="H41" i="8"/>
  <c r="I41" i="8" s="1"/>
  <c r="I43" i="3"/>
  <c r="H43" i="3"/>
  <c r="H38" i="6"/>
  <c r="H32" i="6"/>
  <c r="F32" i="6"/>
  <c r="H31" i="6"/>
  <c r="F31" i="6"/>
  <c r="H30" i="6"/>
  <c r="F30" i="6"/>
  <c r="F18" i="6"/>
  <c r="I18" i="6" s="1"/>
  <c r="F17" i="6"/>
  <c r="I17" i="6" s="1"/>
  <c r="F16" i="6"/>
  <c r="I16" i="6" s="1"/>
  <c r="H19" i="8"/>
  <c r="F19" i="8"/>
  <c r="H30" i="3"/>
  <c r="F30" i="3"/>
  <c r="H29" i="3"/>
  <c r="F29" i="3"/>
  <c r="H28" i="3"/>
  <c r="F28" i="3"/>
  <c r="I28" i="3" s="1"/>
  <c r="H27" i="3"/>
  <c r="F27" i="3"/>
  <c r="H31" i="3"/>
  <c r="F31" i="3"/>
  <c r="H32" i="3"/>
  <c r="F32" i="3"/>
  <c r="H19" i="3"/>
  <c r="F19" i="3"/>
  <c r="H18" i="3"/>
  <c r="F18" i="3"/>
  <c r="I18" i="3" s="1"/>
  <c r="G17" i="3"/>
  <c r="E17" i="3"/>
  <c r="H25" i="2"/>
  <c r="H26" i="2"/>
  <c r="H27" i="2"/>
  <c r="I27" i="2" s="1"/>
  <c r="H28" i="2"/>
  <c r="H29" i="2"/>
  <c r="H30" i="2"/>
  <c r="H31" i="2"/>
  <c r="H32" i="2"/>
  <c r="F27" i="2"/>
  <c r="H41" i="2"/>
  <c r="F41" i="2"/>
  <c r="H40" i="2"/>
  <c r="F40" i="2"/>
  <c r="F22" i="2"/>
  <c r="I19" i="8" l="1"/>
  <c r="I32" i="3"/>
  <c r="I30" i="3"/>
  <c r="I31" i="3"/>
  <c r="I29" i="3"/>
  <c r="I27" i="3"/>
  <c r="I19" i="3"/>
  <c r="I41" i="2"/>
  <c r="I40" i="2"/>
  <c r="H41" i="6" l="1"/>
  <c r="I41" i="6" s="1"/>
  <c r="H40" i="6"/>
  <c r="I40" i="6" s="1"/>
  <c r="H39" i="6"/>
  <c r="I39" i="6" s="1"/>
  <c r="I38" i="6"/>
  <c r="I31" i="6"/>
  <c r="F27" i="6"/>
  <c r="F26" i="6"/>
  <c r="F25" i="6"/>
  <c r="F24" i="6"/>
  <c r="H23" i="6"/>
  <c r="F23" i="6"/>
  <c r="F22" i="6"/>
  <c r="F21" i="6"/>
  <c r="H12" i="6"/>
  <c r="F12" i="6"/>
  <c r="H11" i="6"/>
  <c r="F11" i="6"/>
  <c r="H10" i="6"/>
  <c r="F10" i="6"/>
  <c r="I10" i="6" s="1"/>
  <c r="H9" i="6"/>
  <c r="C7" i="6"/>
  <c r="H7" i="6" s="1"/>
  <c r="C6" i="6"/>
  <c r="F6" i="6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36" i="8"/>
  <c r="F36" i="8"/>
  <c r="H35" i="8"/>
  <c r="F35" i="8"/>
  <c r="H34" i="8"/>
  <c r="F34" i="8"/>
  <c r="H31" i="8"/>
  <c r="F31" i="8"/>
  <c r="H30" i="8"/>
  <c r="F30" i="8"/>
  <c r="H29" i="8"/>
  <c r="F29" i="8"/>
  <c r="H28" i="8"/>
  <c r="F28" i="8"/>
  <c r="H27" i="8"/>
  <c r="F27" i="8"/>
  <c r="H26" i="8"/>
  <c r="F26" i="8"/>
  <c r="H25" i="8"/>
  <c r="F25" i="8"/>
  <c r="H22" i="8"/>
  <c r="F22" i="8"/>
  <c r="H21" i="8"/>
  <c r="F21" i="8"/>
  <c r="H20" i="8"/>
  <c r="F20" i="8"/>
  <c r="H15" i="8"/>
  <c r="F15" i="8"/>
  <c r="H14" i="8"/>
  <c r="F14" i="8"/>
  <c r="H13" i="8"/>
  <c r="F13" i="8"/>
  <c r="H12" i="8"/>
  <c r="F12" i="8"/>
  <c r="H11" i="8"/>
  <c r="H9" i="8"/>
  <c r="F9" i="8"/>
  <c r="C8" i="8"/>
  <c r="F8" i="8" s="1"/>
  <c r="C7" i="8"/>
  <c r="F7" i="8" s="1"/>
  <c r="H6" i="8"/>
  <c r="F6" i="8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38" i="3"/>
  <c r="F38" i="3"/>
  <c r="H37" i="3"/>
  <c r="F37" i="3"/>
  <c r="H34" i="3"/>
  <c r="F34" i="3"/>
  <c r="H33" i="3"/>
  <c r="F33" i="3"/>
  <c r="H24" i="3"/>
  <c r="F24" i="3"/>
  <c r="H23" i="3"/>
  <c r="F23" i="3"/>
  <c r="H22" i="3"/>
  <c r="F22" i="3"/>
  <c r="H21" i="3"/>
  <c r="F21" i="3"/>
  <c r="H20" i="3"/>
  <c r="H17" i="3"/>
  <c r="F17" i="3"/>
  <c r="H16" i="3"/>
  <c r="F16" i="3"/>
  <c r="H12" i="3"/>
  <c r="F12" i="3"/>
  <c r="H11" i="3"/>
  <c r="F11" i="3"/>
  <c r="H10" i="3"/>
  <c r="F10" i="3"/>
  <c r="H9" i="3"/>
  <c r="H7" i="3"/>
  <c r="F7" i="3"/>
  <c r="H6" i="3"/>
  <c r="F6" i="3"/>
  <c r="H5" i="3"/>
  <c r="I27" i="6" l="1"/>
  <c r="I25" i="6"/>
  <c r="I36" i="8"/>
  <c r="I31" i="8"/>
  <c r="I27" i="8"/>
  <c r="H39" i="3"/>
  <c r="I26" i="6"/>
  <c r="H42" i="6"/>
  <c r="I11" i="6"/>
  <c r="I30" i="6"/>
  <c r="I12" i="6"/>
  <c r="F7" i="6"/>
  <c r="I7" i="6" s="1"/>
  <c r="I42" i="6"/>
  <c r="F28" i="6"/>
  <c r="I23" i="6"/>
  <c r="C8" i="6"/>
  <c r="H8" i="6" s="1"/>
  <c r="H6" i="6"/>
  <c r="I6" i="6" s="1"/>
  <c r="I21" i="6"/>
  <c r="I24" i="6"/>
  <c r="H33" i="6"/>
  <c r="F33" i="6"/>
  <c r="I9" i="8"/>
  <c r="H49" i="8"/>
  <c r="I13" i="8"/>
  <c r="I21" i="8"/>
  <c r="I12" i="8"/>
  <c r="H7" i="8"/>
  <c r="I7" i="8" s="1"/>
  <c r="I15" i="8"/>
  <c r="H32" i="8"/>
  <c r="I20" i="8"/>
  <c r="I26" i="8"/>
  <c r="I14" i="8"/>
  <c r="H37" i="8"/>
  <c r="I29" i="8"/>
  <c r="I35" i="8"/>
  <c r="I22" i="8"/>
  <c r="I30" i="8"/>
  <c r="F37" i="8"/>
  <c r="H23" i="8"/>
  <c r="F23" i="8"/>
  <c r="I28" i="8"/>
  <c r="I6" i="8"/>
  <c r="F32" i="8"/>
  <c r="H8" i="3"/>
  <c r="I24" i="3"/>
  <c r="I37" i="3"/>
  <c r="I7" i="3"/>
  <c r="I16" i="3"/>
  <c r="I34" i="3"/>
  <c r="I22" i="3"/>
  <c r="I17" i="3"/>
  <c r="I20" i="3"/>
  <c r="F39" i="3"/>
  <c r="I38" i="3"/>
  <c r="I10" i="3"/>
  <c r="I11" i="3"/>
  <c r="I21" i="3"/>
  <c r="H35" i="3"/>
  <c r="I33" i="3"/>
  <c r="H50" i="3"/>
  <c r="I6" i="3"/>
  <c r="I12" i="3"/>
  <c r="I23" i="3"/>
  <c r="F19" i="6"/>
  <c r="H19" i="6"/>
  <c r="I50" i="3"/>
  <c r="H25" i="3"/>
  <c r="H28" i="6"/>
  <c r="I32" i="6"/>
  <c r="I22" i="6"/>
  <c r="I19" i="6"/>
  <c r="I34" i="8"/>
  <c r="H8" i="8"/>
  <c r="I8" i="8" s="1"/>
  <c r="I49" i="8"/>
  <c r="C10" i="8"/>
  <c r="I25" i="8"/>
  <c r="F25" i="3"/>
  <c r="F8" i="3"/>
  <c r="I8" i="3" s="1"/>
  <c r="F34" i="6" l="1"/>
  <c r="H38" i="8"/>
  <c r="F38" i="8"/>
  <c r="I25" i="3"/>
  <c r="I39" i="3"/>
  <c r="H40" i="3"/>
  <c r="H41" i="3" s="1"/>
  <c r="H51" i="3" s="1"/>
  <c r="C5" i="5" s="1"/>
  <c r="I33" i="6"/>
  <c r="H34" i="6"/>
  <c r="F8" i="6"/>
  <c r="I8" i="6" s="1"/>
  <c r="I13" i="6" s="1"/>
  <c r="I28" i="6"/>
  <c r="I34" i="6" s="1"/>
  <c r="H13" i="6"/>
  <c r="I37" i="8"/>
  <c r="I32" i="8"/>
  <c r="I23" i="8"/>
  <c r="I35" i="3"/>
  <c r="H35" i="6"/>
  <c r="H43" i="6" s="1"/>
  <c r="C7" i="5" s="1"/>
  <c r="H10" i="8"/>
  <c r="F10" i="8"/>
  <c r="H16" i="8"/>
  <c r="H13" i="3"/>
  <c r="I13" i="3"/>
  <c r="F35" i="3"/>
  <c r="F40" i="3" s="1"/>
  <c r="F13" i="3"/>
  <c r="F13" i="6" l="1"/>
  <c r="F35" i="6" s="1"/>
  <c r="F43" i="6" s="1"/>
  <c r="B7" i="5" s="1"/>
  <c r="H39" i="8"/>
  <c r="H50" i="8" s="1"/>
  <c r="C6" i="5" s="1"/>
  <c r="I38" i="8"/>
  <c r="I40" i="3"/>
  <c r="I41" i="3" s="1"/>
  <c r="I51" i="3" s="1"/>
  <c r="D5" i="5" s="1"/>
  <c r="E5" i="5" s="1"/>
  <c r="I35" i="6"/>
  <c r="I43" i="6" s="1"/>
  <c r="D7" i="5" s="1"/>
  <c r="E7" i="5" s="1"/>
  <c r="F41" i="3"/>
  <c r="F51" i="3" s="1"/>
  <c r="B5" i="5" s="1"/>
  <c r="I10" i="8"/>
  <c r="I16" i="8" s="1"/>
  <c r="F16" i="8"/>
  <c r="F39" i="8" s="1"/>
  <c r="F50" i="8" s="1"/>
  <c r="B6" i="5" s="1"/>
  <c r="I39" i="8" l="1"/>
  <c r="I50" i="8" s="1"/>
  <c r="D6" i="5" s="1"/>
  <c r="E6" i="5" s="1"/>
  <c r="H44" i="2" l="1"/>
  <c r="F44" i="2"/>
  <c r="H16" i="2"/>
  <c r="F16" i="2"/>
  <c r="H10" i="2"/>
  <c r="F10" i="2"/>
  <c r="I44" i="2" l="1"/>
  <c r="I16" i="2"/>
  <c r="I10" i="2"/>
  <c r="H59" i="2" l="1"/>
  <c r="I59" i="2" s="1"/>
  <c r="H58" i="2"/>
  <c r="I58" i="2" s="1"/>
  <c r="H55" i="2"/>
  <c r="I55" i="2" s="1"/>
  <c r="H56" i="2"/>
  <c r="I56" i="2" s="1"/>
  <c r="H57" i="2"/>
  <c r="I57" i="2" s="1"/>
  <c r="H60" i="2"/>
  <c r="I60" i="2" s="1"/>
  <c r="H61" i="2"/>
  <c r="I61" i="2" s="1"/>
  <c r="H62" i="2"/>
  <c r="I62" i="2" s="1"/>
  <c r="H63" i="2"/>
  <c r="I63" i="2" s="1"/>
  <c r="H50" i="2"/>
  <c r="F50" i="2"/>
  <c r="H49" i="2"/>
  <c r="F49" i="2"/>
  <c r="H48" i="2"/>
  <c r="F48" i="2"/>
  <c r="F42" i="2"/>
  <c r="H42" i="2"/>
  <c r="F43" i="2"/>
  <c r="H43" i="2"/>
  <c r="F45" i="2"/>
  <c r="H45" i="2"/>
  <c r="H39" i="2"/>
  <c r="F39" i="2"/>
  <c r="H38" i="2"/>
  <c r="F38" i="2"/>
  <c r="H37" i="2"/>
  <c r="F37" i="2"/>
  <c r="H36" i="2"/>
  <c r="F36" i="2"/>
  <c r="H35" i="2"/>
  <c r="F35" i="2"/>
  <c r="F21" i="2"/>
  <c r="H21" i="2"/>
  <c r="H22" i="2"/>
  <c r="F23" i="2"/>
  <c r="H23" i="2"/>
  <c r="F24" i="2"/>
  <c r="H24" i="2"/>
  <c r="F25" i="2"/>
  <c r="F26" i="2"/>
  <c r="F28" i="2"/>
  <c r="F29" i="2"/>
  <c r="F30" i="2"/>
  <c r="F31" i="2"/>
  <c r="F32" i="2"/>
  <c r="H20" i="2"/>
  <c r="F20" i="2"/>
  <c r="H5" i="2"/>
  <c r="H6" i="2"/>
  <c r="H7" i="2"/>
  <c r="H8" i="2"/>
  <c r="H9" i="2"/>
  <c r="H11" i="2"/>
  <c r="H12" i="2"/>
  <c r="H13" i="2"/>
  <c r="H14" i="2"/>
  <c r="H15" i="2"/>
  <c r="F6" i="2"/>
  <c r="F7" i="2"/>
  <c r="F8" i="2"/>
  <c r="F9" i="2"/>
  <c r="F12" i="2"/>
  <c r="F13" i="2"/>
  <c r="F14" i="2"/>
  <c r="F15" i="2"/>
  <c r="H51" i="2" l="1"/>
  <c r="F51" i="2"/>
  <c r="H46" i="2"/>
  <c r="F46" i="2"/>
  <c r="I48" i="2"/>
  <c r="I43" i="2"/>
  <c r="I20" i="2"/>
  <c r="I37" i="2"/>
  <c r="I50" i="2"/>
  <c r="I22" i="2"/>
  <c r="I49" i="2"/>
  <c r="I28" i="2"/>
  <c r="I39" i="2"/>
  <c r="I64" i="2"/>
  <c r="H64" i="2"/>
  <c r="I30" i="2"/>
  <c r="H33" i="2"/>
  <c r="I36" i="2"/>
  <c r="I25" i="2"/>
  <c r="I24" i="2"/>
  <c r="I45" i="2"/>
  <c r="I42" i="2"/>
  <c r="I38" i="2"/>
  <c r="I35" i="2"/>
  <c r="I29" i="2"/>
  <c r="F33" i="2"/>
  <c r="I6" i="2"/>
  <c r="I32" i="2"/>
  <c r="I31" i="2"/>
  <c r="I23" i="2"/>
  <c r="I26" i="2"/>
  <c r="I21" i="2"/>
  <c r="I14" i="2"/>
  <c r="I13" i="2"/>
  <c r="I9" i="2"/>
  <c r="I8" i="2"/>
  <c r="I7" i="2"/>
  <c r="I15" i="2"/>
  <c r="I12" i="2"/>
  <c r="I46" i="2" l="1"/>
  <c r="F52" i="2"/>
  <c r="H52" i="2"/>
  <c r="I51" i="2"/>
  <c r="I33" i="2"/>
  <c r="I52" i="2" l="1"/>
  <c r="H17" i="2"/>
  <c r="H53" i="2" l="1"/>
  <c r="H65" i="2" s="1"/>
  <c r="C4" i="5" s="1"/>
  <c r="C8" i="5" s="1"/>
  <c r="I17" i="2" l="1"/>
  <c r="I53" i="2" s="1"/>
  <c r="I65" i="2" s="1"/>
  <c r="D4" i="5" s="1"/>
  <c r="F17" i="2"/>
  <c r="F53" i="2" s="1"/>
  <c r="F65" i="2" s="1"/>
  <c r="B4" i="5" s="1"/>
  <c r="B8" i="5" s="1"/>
  <c r="D8" i="5" l="1"/>
  <c r="E4" i="5"/>
  <c r="E8" i="5" s="1"/>
</calcChain>
</file>

<file path=xl/sharedStrings.xml><?xml version="1.0" encoding="utf-8"?>
<sst xmlns="http://schemas.openxmlformats.org/spreadsheetml/2006/main" count="414" uniqueCount="151">
  <si>
    <t>Fourniture</t>
  </si>
  <si>
    <t>Main d'œuvre</t>
  </si>
  <si>
    <t>Total</t>
  </si>
  <si>
    <t>Description</t>
  </si>
  <si>
    <t>Quantité</t>
  </si>
  <si>
    <t>Unité</t>
  </si>
  <si>
    <t>Prix Unitaire HT</t>
  </si>
  <si>
    <t>Prix Total HT</t>
  </si>
  <si>
    <t>VMS</t>
  </si>
  <si>
    <t>Licences uniquement</t>
  </si>
  <si>
    <t>Pack logiciel de base (sans camera) - cout d'acquisition</t>
  </si>
  <si>
    <t>U</t>
  </si>
  <si>
    <t>Licence camera - cout d'acquisition</t>
  </si>
  <si>
    <t>Sous-Total logiciel</t>
  </si>
  <si>
    <t>FFT</t>
  </si>
  <si>
    <t>Mise en service logiciel</t>
  </si>
  <si>
    <t>Infrastructure</t>
  </si>
  <si>
    <t>Logiciel de supervision</t>
  </si>
  <si>
    <t>Mise en service Intrusion selon fonctionnel au CCTP</t>
  </si>
  <si>
    <t>Mise en service Interphonie selon fonctionnel au CCTP</t>
  </si>
  <si>
    <t>Pack logiciel de base</t>
  </si>
  <si>
    <t>Pack logiciel de base  - cout d'acquisition</t>
  </si>
  <si>
    <t>Licences complémentaires (points supervisés)</t>
  </si>
  <si>
    <t>Licences complémentaires (postes clients)</t>
  </si>
  <si>
    <t>Forfait</t>
  </si>
  <si>
    <t>Licence supplémentaire (protocoles de communication)</t>
  </si>
  <si>
    <t>Licence complémentaire (portes supplémentaires)</t>
  </si>
  <si>
    <t>Licences complémentaires (autres)</t>
  </si>
  <si>
    <t>Mise en service supervision selon fonctionnel au CCTP</t>
  </si>
  <si>
    <t>Formation utilisateurs 1er niveau</t>
  </si>
  <si>
    <t>Logiciels</t>
  </si>
  <si>
    <t>Pose et Paramétrage des switch fournis par le client</t>
  </si>
  <si>
    <t>Préciser les quantités</t>
  </si>
  <si>
    <t>Fourniture, pose, raccordement, réglage Minidomes intérieurs 2MP avec IR varifocal selon paragraphe 6.5.3.1</t>
  </si>
  <si>
    <t>Révision de la serrurerie existante et des contacts de porte (hors fourniture)</t>
  </si>
  <si>
    <t>Interphonie</t>
  </si>
  <si>
    <t>Fourniture, pose, d'une platine de rue selon 6.4.2.1</t>
  </si>
  <si>
    <t>Total Fourniture HT</t>
  </si>
  <si>
    <t>Total MO  € HT</t>
  </si>
  <si>
    <t>Sous-Total Infrastructure</t>
  </si>
  <si>
    <t>Sous-Total Vidéo</t>
  </si>
  <si>
    <t>Vidéo</t>
  </si>
  <si>
    <t>Sous-Total Interphonie</t>
  </si>
  <si>
    <t>Total Projet</t>
  </si>
  <si>
    <t>Réf</t>
  </si>
  <si>
    <t>Merci de compléter les libellés en fonction du constructeur choisi</t>
  </si>
  <si>
    <t>Licence camera multicapteurs - cout d'acquisition</t>
  </si>
  <si>
    <t>Support éditeur logiciel la 1ere année</t>
  </si>
  <si>
    <t>Support éditeur logiciel par camera la première année</t>
  </si>
  <si>
    <t>Logiciel de contrôle d'accès</t>
  </si>
  <si>
    <t>Licences complémentaire (gestion de clefs de chiffrement ANSSI)</t>
  </si>
  <si>
    <t>Support éditeur logiciel par point la première année</t>
  </si>
  <si>
    <t>Matériel</t>
  </si>
  <si>
    <t>Fourniture, pose, raccordement, contrôle réglementaire tableau électrique selon paragraphe 6.8.3</t>
  </si>
  <si>
    <t>Rajout d'un départ électrique 16A dans tableau existant (mise à jour de la documentation)</t>
  </si>
  <si>
    <t>Tirage des câbles d'alimentation postes client et baies et pose des bandeaux de prise nécessaire</t>
  </si>
  <si>
    <t>Tirage des câbles réseaux + recette de câbles + Fourniture jarretières</t>
  </si>
  <si>
    <t>Dépose du matériel vidéo obsolète et des câbles vidéo</t>
  </si>
  <si>
    <t>Contrôle d'accès</t>
  </si>
  <si>
    <t>Fourniture et Remplacement d'un lecteurs de badge pour les portes à 1 lecteur existante avec accessoires si nécessaire (cf. 6.2.4.2)</t>
  </si>
  <si>
    <t>Fourniture et mise en place de l'équipement d'une porte à 1 lecteur y compris tirage de câble jusqu'à l'UTL (cf. 6.2.4.2et 6.2.4.3)</t>
  </si>
  <si>
    <t>Fourniture et mise en place de l'équipement d'une porte à 2 lecteurs y compris tirage de câble jusqu'à l'UTL (cf. 6.2.4.2et 6.2.4.3)</t>
  </si>
  <si>
    <t>Fourniture et pose d'une UTL avec son coffret d'alimentation et sa batterie, réutilisation du câblage existant</t>
  </si>
  <si>
    <t>Dépose des UTL existant et évacuation en déchetterie</t>
  </si>
  <si>
    <t>Consignation et dépose des câbles d'alimentation électrique</t>
  </si>
  <si>
    <t>Sous-Total Contrôle d'accès</t>
  </si>
  <si>
    <t>Détection intrusion</t>
  </si>
  <si>
    <t>Fourniture, pose de radars complémentaire, y compris tirage de câble</t>
  </si>
  <si>
    <t>Ajout de carte entrée sortie à  la centrale existante</t>
  </si>
  <si>
    <t>Fourniture, pose, d'un poste de réception selon 6.4.2.2</t>
  </si>
  <si>
    <t>Dépose de l'existant si nécessaire</t>
  </si>
  <si>
    <t>Sous-Total matériel</t>
  </si>
  <si>
    <t>Sous-totaux logiciel + matériel</t>
  </si>
  <si>
    <t>Mise en service Contrôle d'accès selon fonctionnel au CCTP</t>
  </si>
  <si>
    <t>Etude d'exécution, analyse fonctionnelle</t>
  </si>
  <si>
    <t>Réalisation maquette usine</t>
  </si>
  <si>
    <t>Gestion de projet / Suivi de chantier (réunion hebdomadaire)</t>
  </si>
  <si>
    <t>Rédaction des livrables et transmission sous format numérique (cf. 4.8)</t>
  </si>
  <si>
    <t>Formation complémentaire pour administrateurs</t>
  </si>
  <si>
    <t>Sous-Total Prestations de services</t>
  </si>
  <si>
    <t>Paire</t>
  </si>
  <si>
    <t>Fourniture, pose, raccordement, réglage Camera PTZ extérieures 5MP avec IR selon paragraphe 6.5.3.2 y compris nacelle et accessoires (Cf 6.5.3.3)</t>
  </si>
  <si>
    <t>Fourniture, pose, raccordement, réglage Camera Bullet extérieures 5MP avec IR varifocal selon paragraphe 6.5.3.4 y compris nacelle et supports (Cf 6.5.3.5)</t>
  </si>
  <si>
    <t>Fourniture, pose, raccordement, réglage Minidomes angle cellule (cf. 6.5.3.8)</t>
  </si>
  <si>
    <t>Fourniture, pose, raccordement, réglage Minidomes double capteurs2*2MP (cf. 6.5.3.7)</t>
  </si>
  <si>
    <t>Fourniture, pose, raccordement, réglage Minidomes interieurs 2MP avec IR fixe (cf. 6.5.3.6)</t>
  </si>
  <si>
    <t>Fourniture et Remplacement de 2 lecteurs  de badge pour les portes à 2 lecteurs existante avec accessoires si nécessaire (cf. 6.2.4.2)</t>
  </si>
  <si>
    <t>Fourniture de badges Desfire EV2 8ko blanc sous format carte de crédit</t>
  </si>
  <si>
    <t>Fourniture, pose de barrières infrarouge, y compris tirage de câble avec option RAL Personnalisé</t>
  </si>
  <si>
    <t>Fourniture, pose, raccordement baie réseau RDC et son contenu selon paragraphe 6.8.3</t>
  </si>
  <si>
    <t>Fourniture, pose, raccordement baie sureté principale R+7 et son contenu selon paragraphe 6.8.1</t>
  </si>
  <si>
    <t>Fourniture, pose, raccordement baie sureté secondaire R+1 et son contenu selon paragraphe 6.8.2</t>
  </si>
  <si>
    <t>Fourniture, pose, raccordement, mise en service onduleurs dans baie sureté selon paragraphe 6.8.4 (y compris ajout départs au tableau existant)</t>
  </si>
  <si>
    <t>Fourniture, pose, raccordement serveurs de gestion selon paragraphe 6.8.5</t>
  </si>
  <si>
    <t>Fourniture, pose, raccordement d'un serveur de stockage vidéo selon paragraphe 6.8.5</t>
  </si>
  <si>
    <t>Tirage de Fibre optique entre local technique 113 et local serveur R+7 selon paragraphe 6.8.5 + recette de câble</t>
  </si>
  <si>
    <t>Tirage de Fibre optique entre local technique R+7 et RDC selon paragraphe 6.8.5 + recette de câble</t>
  </si>
  <si>
    <t>Mise en service Contrôle d'accès selon fonctionnel au CCTP (complément SZPAF)</t>
  </si>
  <si>
    <t>Mise en service supervision selon fonctionnel au CCTP (complément SZPAF)</t>
  </si>
  <si>
    <t>Mise en service Intrusion selon fonctionnel au CCTP (complément SZPAF)</t>
  </si>
  <si>
    <t>Mise en service Interphonie selon fonctionnel au CCTP (complément SZPAF)</t>
  </si>
  <si>
    <t>Etude d'exécution, analyse fonctionnelle (complément SZPAF)</t>
  </si>
  <si>
    <t>Gestion de projet / Suivi de chantier (réunion hebdomadaire) (complément SZPAF)</t>
  </si>
  <si>
    <t>Rédaction des livrables et transmission sous format numérique (cf. 4.8) (complément SZPAF)</t>
  </si>
  <si>
    <t>Les quantités du DPGF sont indicatives seul les plans font foi en cas d'incohérence
Malgrès le soin apporté à ce document il se peut que les formules soient corrompues, merci de verifier les totaux</t>
  </si>
  <si>
    <t>Total Tranche Ferme</t>
  </si>
  <si>
    <t>Main d'œuvre HT</t>
  </si>
  <si>
    <t>Total HT</t>
  </si>
  <si>
    <t>Total TTC</t>
  </si>
  <si>
    <t>Matériel HT</t>
  </si>
  <si>
    <r>
      <t>Fourniture, pose, raccordement postes client, écran et leurs supports selon paragraphe 6.7 -</t>
    </r>
    <r>
      <rPr>
        <sz val="11"/>
        <color rgb="FFFF0000"/>
        <rFont val="Calibri"/>
        <family val="2"/>
        <scheme val="minor"/>
      </rPr>
      <t xml:space="preserve"> Bureau 16 poste 2 ecrans 24 pouces</t>
    </r>
  </si>
  <si>
    <t>Support éditeur logiciel la 1ere année (complément à la tranche ferme)</t>
  </si>
  <si>
    <t>Licence supplémentaire (protocoles de communication - complément à la tranche ferme)</t>
  </si>
  <si>
    <t>Licences complémentaires (points supervisés caméra - complément à la tranche ferme))</t>
  </si>
  <si>
    <r>
      <t>Fourniture, pose, raccordement postes client, écran et leurs supports selon paragraphe 6.7 (</t>
    </r>
    <r>
      <rPr>
        <sz val="11"/>
        <color rgb="FFFF0000"/>
        <rFont val="Calibri"/>
        <family val="2"/>
        <scheme val="minor"/>
      </rPr>
      <t>mur d'image bureau 16</t>
    </r>
    <r>
      <rPr>
        <sz val="11"/>
        <color theme="1"/>
        <rFont val="Calibri"/>
        <family val="2"/>
        <scheme val="minor"/>
      </rPr>
      <t>)</t>
    </r>
  </si>
  <si>
    <r>
      <t>Etude d'exécution, analyse fonctionnelle (</t>
    </r>
    <r>
      <rPr>
        <sz val="11"/>
        <color rgb="FFFF0000"/>
        <rFont val="Calibri"/>
        <family val="2"/>
        <scheme val="minor"/>
      </rPr>
      <t>complément à la tranche ferme</t>
    </r>
    <r>
      <rPr>
        <sz val="11"/>
        <color theme="1"/>
        <rFont val="Calibri"/>
        <family val="2"/>
        <scheme val="minor"/>
      </rPr>
      <t>)</t>
    </r>
  </si>
  <si>
    <r>
      <t>Réalisation maquette usine (</t>
    </r>
    <r>
      <rPr>
        <sz val="11"/>
        <color rgb="FFFF0000"/>
        <rFont val="Calibri"/>
        <family val="2"/>
        <scheme val="minor"/>
      </rPr>
      <t>complément à la tranche ferme</t>
    </r>
    <r>
      <rPr>
        <sz val="11"/>
        <color theme="1"/>
        <rFont val="Calibri"/>
        <family val="2"/>
        <scheme val="minor"/>
      </rPr>
      <t>)</t>
    </r>
  </si>
  <si>
    <t>Gestion de projet / Suivi de chantier (réunion hebdomadaire - complément à la tranche ferme)</t>
  </si>
  <si>
    <t>Rédaction des livrables et transmission sous format numérique (cf. 4.8)  (complément à la tranche ferme)</t>
  </si>
  <si>
    <t>Formation utilisateurs 1er niveau  (complément à la tranche ferme)</t>
  </si>
  <si>
    <t>Formation complémentaire pour administrateurs  (complément à la tranche ferme)</t>
  </si>
  <si>
    <t>Licences complémentaires (postes clients)  (complément à la tranche ferme)</t>
  </si>
  <si>
    <t>Licences complémentaires (points supervisés)  (complément à la tranche ferme)</t>
  </si>
  <si>
    <t>Support éditeur logiciel la 1ere année  (complément à la tranche ferme)</t>
  </si>
  <si>
    <r>
      <t>Fourniture, pose, raccordement postes client, écran et leurs supports selon paragraphe 6.7  (</t>
    </r>
    <r>
      <rPr>
        <sz val="11"/>
        <color rgb="FFFF0000"/>
        <rFont val="Calibri"/>
        <family val="2"/>
        <scheme val="minor"/>
      </rPr>
      <t>Accueil R2</t>
    </r>
    <r>
      <rPr>
        <sz val="11"/>
        <color theme="1"/>
        <rFont val="Calibri"/>
        <family val="2"/>
        <scheme val="minor"/>
      </rPr>
      <t>)</t>
    </r>
  </si>
  <si>
    <t>Licence camera - cout d'acquisition  (complément pour SZPAF)</t>
  </si>
  <si>
    <t>Licence camera multicapteurs - cout d'acquisition   (complément pour SZPAF)</t>
  </si>
  <si>
    <t>Support éditeur logiciel par camera la première année (complément pour SZPAF)</t>
  </si>
  <si>
    <t>Licences complémentaires (points supervisés camera)  (complément pour SZPAF)</t>
  </si>
  <si>
    <t>Support éditeur logiciel la 1ere année   (complément pour SZPAF)</t>
  </si>
  <si>
    <t>Support éditeur logiciel par point la première année  (complément pour SZPAF)</t>
  </si>
  <si>
    <t>Fourniture, pose, d'une platine de rue selon 6.4.2.1   (complément pour SZPAF)</t>
  </si>
  <si>
    <t>Fourniture, pose, d'un poste de réception selon 6.4.2.2   (complément pour SZPAF)</t>
  </si>
  <si>
    <t>Gestion de projet / Suivi de chantier (réunion hebdomadaire) (complément pour video SZPAF)</t>
  </si>
  <si>
    <t>Etude d'exécution, analyse fonctionnelle (complément pour video SZPAF)</t>
  </si>
  <si>
    <t>Rédaction des livrables et transmission sous format numérique (cf. 4.8) (complément pour video SZPAF)</t>
  </si>
  <si>
    <r>
      <t>Fourniture, pose, raccordement postes client, écran et leurs supports selon paragraphe 6.7 (</t>
    </r>
    <r>
      <rPr>
        <sz val="11"/>
        <color rgb="FFFF0000"/>
        <rFont val="Calibri"/>
        <family val="2"/>
        <scheme val="minor"/>
      </rPr>
      <t>mur d'image bureau 9</t>
    </r>
    <r>
      <rPr>
        <sz val="11"/>
        <color theme="1"/>
        <rFont val="Calibri"/>
        <family val="2"/>
        <scheme val="minor"/>
      </rPr>
      <t>)</t>
    </r>
  </si>
  <si>
    <r>
      <t xml:space="preserve">Fourniture, pose, raccordement, mise en service </t>
    </r>
    <r>
      <rPr>
        <sz val="11"/>
        <color rgb="FFFF0000"/>
        <rFont val="Calibri"/>
        <family val="2"/>
        <scheme val="minor"/>
      </rPr>
      <t>COMPLEMENTS</t>
    </r>
    <r>
      <rPr>
        <sz val="11"/>
        <color theme="1"/>
        <rFont val="Calibri"/>
        <family val="2"/>
        <scheme val="minor"/>
      </rPr>
      <t xml:space="preserve"> onduleurs dans baie sureté selon paragraphe 6.8.4 (</t>
    </r>
    <r>
      <rPr>
        <sz val="11"/>
        <color rgb="FFFF0000"/>
        <rFont val="Calibri"/>
        <family val="2"/>
        <scheme val="minor"/>
      </rPr>
      <t>complément pour CA PAF</t>
    </r>
    <r>
      <rPr>
        <sz val="11"/>
        <color theme="1"/>
        <rFont val="Calibri"/>
        <family val="2"/>
        <scheme val="minor"/>
      </rPr>
      <t>)</t>
    </r>
  </si>
  <si>
    <r>
      <t xml:space="preserve">Fourniture, pose, raccordement, mise en service </t>
    </r>
    <r>
      <rPr>
        <sz val="11"/>
        <color rgb="FFFF0000"/>
        <rFont val="Calibri"/>
        <family val="2"/>
        <scheme val="minor"/>
      </rPr>
      <t>COMPLEMENTS</t>
    </r>
    <r>
      <rPr>
        <sz val="11"/>
        <color theme="1"/>
        <rFont val="Calibri"/>
        <family val="2"/>
        <scheme val="minor"/>
      </rPr>
      <t xml:space="preserve"> onduleurs dans baie sureté selon paragraphe 6.8.4 (</t>
    </r>
    <r>
      <rPr>
        <sz val="11"/>
        <color rgb="FFFF0000"/>
        <rFont val="Calibri"/>
        <family val="2"/>
        <scheme val="minor"/>
      </rPr>
      <t>complément pour video SGAMI</t>
    </r>
    <r>
      <rPr>
        <sz val="11"/>
        <color theme="1"/>
        <rFont val="Calibri"/>
        <family val="2"/>
        <scheme val="minor"/>
      </rPr>
      <t>)</t>
    </r>
  </si>
  <si>
    <r>
      <t xml:space="preserve">Fourniture, pose, raccordement, mise en service </t>
    </r>
    <r>
      <rPr>
        <sz val="11"/>
        <color rgb="FFFF0000"/>
        <rFont val="Calibri"/>
        <family val="2"/>
        <scheme val="minor"/>
      </rPr>
      <t>COMPLEMENTS</t>
    </r>
    <r>
      <rPr>
        <sz val="11"/>
        <color theme="1"/>
        <rFont val="Calibri"/>
        <family val="2"/>
        <scheme val="minor"/>
      </rPr>
      <t xml:space="preserve"> onduleurs dans baie sureté selon paragraphe 6.8.4 (</t>
    </r>
    <r>
      <rPr>
        <sz val="11"/>
        <color rgb="FFFF0000"/>
        <rFont val="Calibri"/>
        <family val="2"/>
        <scheme val="minor"/>
      </rPr>
      <t>complément pour video PAF</t>
    </r>
    <r>
      <rPr>
        <sz val="11"/>
        <color theme="1"/>
        <rFont val="Calibri"/>
        <family val="2"/>
        <scheme val="minor"/>
      </rPr>
      <t>)</t>
    </r>
  </si>
  <si>
    <t>Support éditeur logiciel la première année  (complément à la tranche ferme)</t>
  </si>
  <si>
    <t>Total travaux</t>
  </si>
  <si>
    <t>Fourniture et pose d'une Module de porte avec son coffret d'alimentation et sa batterie, réutilisation du câblage existant</t>
  </si>
  <si>
    <t>Fourniture et pose d'une Module IO avec son coffret d'alimentation et sa batterie, réutilisation du câblage existant</t>
  </si>
  <si>
    <t>Tirage des câbles d'alimentation UTL / Modules extension</t>
  </si>
  <si>
    <t>Fourniture et pose Enroleur de badge</t>
  </si>
  <si>
    <t>Tirage des câbles d'alimentation UTL - Modules d'extension</t>
  </si>
  <si>
    <t>Total Tranche optionnelle 1</t>
  </si>
  <si>
    <t>Total Tranche optionnelle 2</t>
  </si>
  <si>
    <t>Total Tranche optionnelle 3</t>
  </si>
  <si>
    <t xml:space="preserve">Forfait Mobilisation / Demobilisation dans le cas ou la tranche optionnelle n'est pas realisée dans la continuité d'une autre tranche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</si>
</sst>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theme="1"/>
      <name val="Verdana"/>
      <family val="2"/>
    </font>
    <font>
      <sz val="7.5"/>
      <color theme="0"/>
      <name val="Verdan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44" fontId="6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1" applyFont="1" applyBorder="1"/>
    <xf numFmtId="0" fontId="1" fillId="2" borderId="1" xfId="1" applyFont="1" applyBorder="1" applyAlignment="1">
      <alignment wrapText="1"/>
    </xf>
    <xf numFmtId="0" fontId="3" fillId="0" borderId="2" xfId="0" applyFont="1" applyBorder="1"/>
    <xf numFmtId="0" fontId="4" fillId="4" borderId="2" xfId="0" applyFont="1" applyFill="1" applyBorder="1"/>
    <xf numFmtId="164" fontId="1" fillId="2" borderId="1" xfId="1" applyNumberFormat="1" applyFont="1" applyBorder="1" applyAlignment="1">
      <alignment wrapText="1"/>
    </xf>
    <xf numFmtId="0" fontId="0" fillId="4" borderId="1" xfId="0" applyFill="1" applyBorder="1"/>
    <xf numFmtId="0" fontId="0" fillId="5" borderId="1" xfId="0" applyFill="1" applyBorder="1"/>
    <xf numFmtId="0" fontId="1" fillId="2" borderId="1" xfId="1" applyFont="1" applyBorder="1" applyAlignment="1">
      <alignment horizontal="center" wrapText="1"/>
    </xf>
    <xf numFmtId="0" fontId="1" fillId="2" borderId="1" xfId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1" applyFont="1" applyBorder="1" applyAlignment="1">
      <alignment horizontal="right" wrapText="1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wrapText="1"/>
    </xf>
    <xf numFmtId="165" fontId="1" fillId="2" borderId="1" xfId="1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9" fillId="2" borderId="1" xfId="1" applyFont="1" applyBorder="1" applyAlignment="1">
      <alignment wrapText="1"/>
    </xf>
    <xf numFmtId="165" fontId="9" fillId="2" borderId="1" xfId="1" applyNumberFormat="1" applyFont="1" applyBorder="1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165" fontId="0" fillId="0" borderId="0" xfId="0" applyNumberFormat="1"/>
    <xf numFmtId="0" fontId="0" fillId="4" borderId="0" xfId="0" applyFill="1" applyAlignment="1">
      <alignment horizontal="center"/>
    </xf>
    <xf numFmtId="0" fontId="8" fillId="0" borderId="0" xfId="0" applyFont="1" applyAlignment="1">
      <alignment wrapText="1"/>
    </xf>
    <xf numFmtId="44" fontId="8" fillId="0" borderId="1" xfId="2" applyFont="1" applyFill="1" applyBorder="1"/>
    <xf numFmtId="44" fontId="8" fillId="5" borderId="1" xfId="2" applyFont="1" applyFill="1" applyBorder="1"/>
    <xf numFmtId="0" fontId="5" fillId="0" borderId="0" xfId="0" applyFont="1"/>
    <xf numFmtId="0" fontId="10" fillId="2" borderId="1" xfId="1" applyFont="1" applyBorder="1" applyAlignment="1">
      <alignment horizontal="right" wrapText="1"/>
    </xf>
    <xf numFmtId="165" fontId="10" fillId="2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0" fontId="0" fillId="6" borderId="1" xfId="0" applyFill="1" applyBorder="1"/>
    <xf numFmtId="0" fontId="7" fillId="0" borderId="0" xfId="0" applyFont="1" applyAlignment="1">
      <alignment horizontal="center" wrapText="1"/>
    </xf>
    <xf numFmtId="0" fontId="7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" fillId="7" borderId="11" xfId="0" applyFont="1" applyFill="1" applyBorder="1"/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0" fillId="8" borderId="14" xfId="0" applyFill="1" applyBorder="1"/>
    <xf numFmtId="164" fontId="0" fillId="8" borderId="1" xfId="0" applyNumberFormat="1" applyFill="1" applyBorder="1" applyAlignment="1">
      <alignment horizontal="center" vertical="center"/>
    </xf>
    <xf numFmtId="0" fontId="0" fillId="11" borderId="14" xfId="0" applyFill="1" applyBorder="1"/>
    <xf numFmtId="164" fontId="0" fillId="11" borderId="1" xfId="0" applyNumberFormat="1" applyFill="1" applyBorder="1" applyAlignment="1">
      <alignment horizontal="center" vertical="center"/>
    </xf>
    <xf numFmtId="0" fontId="0" fillId="12" borderId="14" xfId="0" applyFill="1" applyBorder="1"/>
    <xf numFmtId="164" fontId="0" fillId="12" borderId="1" xfId="0" applyNumberFormat="1" applyFill="1" applyBorder="1" applyAlignment="1">
      <alignment horizontal="center" vertical="center"/>
    </xf>
    <xf numFmtId="0" fontId="0" fillId="9" borderId="14" xfId="0" applyFill="1" applyBorder="1"/>
    <xf numFmtId="164" fontId="0" fillId="9" borderId="1" xfId="0" applyNumberFormat="1" applyFill="1" applyBorder="1" applyAlignment="1">
      <alignment horizontal="center" vertical="center"/>
    </xf>
    <xf numFmtId="0" fontId="0" fillId="10" borderId="14" xfId="0" applyFill="1" applyBorder="1"/>
    <xf numFmtId="164" fontId="0" fillId="10" borderId="1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4" xfId="1" applyFont="1" applyBorder="1" applyAlignment="1">
      <alignment horizontal="center" wrapText="1"/>
    </xf>
    <xf numFmtId="0" fontId="1" fillId="2" borderId="10" xfId="1" applyFont="1" applyBorder="1" applyAlignment="1">
      <alignment horizontal="center" wrapText="1"/>
    </xf>
    <xf numFmtId="0" fontId="1" fillId="2" borderId="3" xfId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8" xfId="1" applyFont="1" applyBorder="1" applyAlignment="1">
      <alignment horizontal="center" wrapText="1"/>
    </xf>
    <xf numFmtId="0" fontId="1" fillId="2" borderId="0" xfId="1" applyFont="1" applyBorder="1" applyAlignment="1">
      <alignment horizontal="center" wrapText="1"/>
    </xf>
    <xf numFmtId="0" fontId="1" fillId="2" borderId="9" xfId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7" xfId="0" applyFont="1" applyBorder="1" applyAlignment="1">
      <alignment horizontal="center" vertical="center"/>
    </xf>
  </cellXfs>
  <cellStyles count="3">
    <cellStyle name="Accent1" xfId="1" builtinId="29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nrtmfr1.sharepoint.com/sites/PRJ_DSIN_VIDEOSURVEILLANCE_VALLEE/Documents%20partages/Etude%20&amp;%20cahier%20des%20charges/milestone_price_calc_eur_r2-20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LD\DOC%20-%20tarif\VIDEO\milestone_price_calc_eur_r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 and Look-up Sheet"/>
      <sheetName val="Top Products"/>
      <sheetName val="Master Price List"/>
      <sheetName val="Reseller Calculator Wizard"/>
      <sheetName val="Reseller Price Calculator"/>
      <sheetName val="milestone_price_calc_eur_r2-20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 and Look-up Sheet"/>
      <sheetName val="Top Products"/>
      <sheetName val="Master Price List"/>
      <sheetName val="Reseller Calculator Wizard"/>
      <sheetName val="Reseller Price Calculator"/>
    </sheetNames>
    <sheetDataSet>
      <sheetData sheetId="0">
        <row r="36">
          <cell r="B36">
            <v>33</v>
          </cell>
        </row>
        <row r="38">
          <cell r="B38">
            <v>56</v>
          </cell>
        </row>
        <row r="40">
          <cell r="B40">
            <v>65</v>
          </cell>
        </row>
      </sheetData>
      <sheetData sheetId="1"/>
      <sheetData sheetId="2"/>
      <sheetData sheetId="3">
        <row r="13">
          <cell r="G13">
            <v>0</v>
          </cell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C8FCE-8C7F-4F1A-B564-9AFD79C5687E}">
  <sheetPr>
    <tabColor rgb="FFFFC000"/>
  </sheetPr>
  <dimension ref="A1:I8"/>
  <sheetViews>
    <sheetView tabSelected="1" workbookViewId="0">
      <selection activeCell="A21" sqref="A21"/>
    </sheetView>
  </sheetViews>
  <sheetFormatPr baseColWidth="10" defaultRowHeight="14.25" x14ac:dyDescent="0.45"/>
  <cols>
    <col min="1" max="1" width="60.1328125" bestFit="1" customWidth="1"/>
    <col min="2" max="5" width="17.19921875" style="36" customWidth="1"/>
  </cols>
  <sheetData>
    <row r="1" spans="1:9" ht="35.450000000000003" customHeight="1" x14ac:dyDescent="0.55000000000000004">
      <c r="A1" s="51" t="s">
        <v>104</v>
      </c>
      <c r="B1" s="51"/>
      <c r="C1" s="51"/>
      <c r="D1" s="51"/>
      <c r="E1" s="51"/>
      <c r="F1" s="35"/>
      <c r="G1" s="35"/>
      <c r="H1" s="35"/>
      <c r="I1" s="35"/>
    </row>
    <row r="2" spans="1:9" ht="35.450000000000003" customHeight="1" thickBot="1" x14ac:dyDescent="0.6">
      <c r="A2" s="34"/>
      <c r="B2" s="37"/>
      <c r="C2" s="37"/>
      <c r="D2" s="37"/>
      <c r="E2" s="37"/>
      <c r="F2" s="35"/>
      <c r="G2" s="35"/>
      <c r="H2" s="35"/>
      <c r="I2" s="35"/>
    </row>
    <row r="3" spans="1:9" x14ac:dyDescent="0.45">
      <c r="A3" s="38"/>
      <c r="B3" s="39" t="s">
        <v>109</v>
      </c>
      <c r="C3" s="39" t="s">
        <v>106</v>
      </c>
      <c r="D3" s="39" t="s">
        <v>107</v>
      </c>
      <c r="E3" s="40" t="s">
        <v>108</v>
      </c>
    </row>
    <row r="4" spans="1:9" x14ac:dyDescent="0.45">
      <c r="A4" s="43" t="s">
        <v>105</v>
      </c>
      <c r="B4" s="44">
        <f>'DPGF tranche FERME - CA SGAMI'!F65</f>
        <v>0</v>
      </c>
      <c r="C4" s="44">
        <f>'DPGF tranche FERME - CA SGAMI'!H65</f>
        <v>0</v>
      </c>
      <c r="D4" s="44">
        <f>'DPGF tranche FERME - CA SGAMI'!I65</f>
        <v>0</v>
      </c>
      <c r="E4" s="44">
        <f>D4*1.2</f>
        <v>0</v>
      </c>
    </row>
    <row r="5" spans="1:9" x14ac:dyDescent="0.45">
      <c r="A5" s="41" t="s">
        <v>147</v>
      </c>
      <c r="B5" s="42">
        <f>'DPGF TO 1 - CA PAF'!F51</f>
        <v>0</v>
      </c>
      <c r="C5" s="42">
        <f>'DPGF TO 1 - CA PAF'!H51</f>
        <v>0</v>
      </c>
      <c r="D5" s="42">
        <f>'DPGF TO 1 - CA PAF'!I51</f>
        <v>0</v>
      </c>
      <c r="E5" s="42">
        <f t="shared" ref="E5:E7" si="0">D5*1.2</f>
        <v>0</v>
      </c>
    </row>
    <row r="6" spans="1:9" x14ac:dyDescent="0.45">
      <c r="A6" s="45" t="s">
        <v>148</v>
      </c>
      <c r="B6" s="46">
        <f>'DPGF TO 2 - Video SGAMI'!F50</f>
        <v>0</v>
      </c>
      <c r="C6" s="46">
        <f>'DPGF TO 2 - Video SGAMI'!H50</f>
        <v>0</v>
      </c>
      <c r="D6" s="46">
        <f>'DPGF TO 2 - Video SGAMI'!I50</f>
        <v>0</v>
      </c>
      <c r="E6" s="46">
        <f t="shared" si="0"/>
        <v>0</v>
      </c>
    </row>
    <row r="7" spans="1:9" x14ac:dyDescent="0.45">
      <c r="A7" s="47" t="s">
        <v>149</v>
      </c>
      <c r="B7" s="48">
        <f>'DPGF TO 3 - Video PAF'!F43</f>
        <v>0</v>
      </c>
      <c r="C7" s="48">
        <f>'DPGF TO 3 - Video PAF'!H43</f>
        <v>0</v>
      </c>
      <c r="D7" s="48">
        <f>'DPGF TO 3 - Video PAF'!I43</f>
        <v>0</v>
      </c>
      <c r="E7" s="48">
        <f t="shared" si="0"/>
        <v>0</v>
      </c>
    </row>
    <row r="8" spans="1:9" x14ac:dyDescent="0.45">
      <c r="A8" s="49" t="s">
        <v>141</v>
      </c>
      <c r="B8" s="50">
        <f>SUM(B4:B7)</f>
        <v>0</v>
      </c>
      <c r="C8" s="50">
        <f t="shared" ref="C8:E8" si="1">SUM(C4:C7)</f>
        <v>0</v>
      </c>
      <c r="D8" s="50">
        <f t="shared" si="1"/>
        <v>0</v>
      </c>
      <c r="E8" s="50">
        <f t="shared" si="1"/>
        <v>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D79AC-5C9A-42A1-B127-CE050919B119}">
  <sheetPr>
    <tabColor theme="4"/>
  </sheetPr>
  <dimension ref="A1:I127"/>
  <sheetViews>
    <sheetView zoomScale="85" zoomScaleNormal="85" workbookViewId="0">
      <pane ySplit="3" topLeftCell="A4" activePane="bottomLeft" state="frozen"/>
      <selection pane="bottomLeft" activeCell="C50" sqref="C50"/>
    </sheetView>
  </sheetViews>
  <sheetFormatPr baseColWidth="10" defaultColWidth="11.46484375" defaultRowHeight="14.25" x14ac:dyDescent="0.45"/>
  <cols>
    <col min="1" max="1" width="26" bestFit="1" customWidth="1"/>
    <col min="2" max="2" width="84.6640625" customWidth="1"/>
    <col min="4" max="4" width="8.796875" style="20" customWidth="1"/>
    <col min="5" max="5" width="12.1328125" bestFit="1" customWidth="1"/>
    <col min="6" max="6" width="12.33203125" bestFit="1" customWidth="1"/>
    <col min="7" max="7" width="12.1328125" bestFit="1" customWidth="1"/>
    <col min="8" max="8" width="17.86328125" customWidth="1"/>
    <col min="9" max="9" width="17.53125" customWidth="1"/>
  </cols>
  <sheetData>
    <row r="1" spans="1:9" ht="35.450000000000003" customHeight="1" x14ac:dyDescent="0.55000000000000004">
      <c r="A1" s="51" t="s">
        <v>104</v>
      </c>
      <c r="B1" s="54"/>
      <c r="C1" s="54"/>
      <c r="D1" s="54"/>
      <c r="E1" s="54"/>
      <c r="F1" s="54"/>
      <c r="G1" s="54"/>
      <c r="H1" s="54"/>
      <c r="I1" s="54"/>
    </row>
    <row r="2" spans="1:9" ht="15" customHeight="1" x14ac:dyDescent="0.45">
      <c r="A2" s="1"/>
      <c r="B2" s="2"/>
      <c r="C2" s="52" t="s">
        <v>4</v>
      </c>
      <c r="D2" s="53"/>
      <c r="E2" s="52" t="s">
        <v>0</v>
      </c>
      <c r="F2" s="53"/>
      <c r="G2" s="55" t="s">
        <v>1</v>
      </c>
      <c r="H2" s="55"/>
      <c r="I2" s="12" t="s">
        <v>2</v>
      </c>
    </row>
    <row r="3" spans="1:9" ht="28.5" x14ac:dyDescent="0.45">
      <c r="A3" s="3" t="s">
        <v>44</v>
      </c>
      <c r="B3" s="4" t="s">
        <v>3</v>
      </c>
      <c r="C3" s="11" t="s">
        <v>4</v>
      </c>
      <c r="D3" s="11" t="s">
        <v>5</v>
      </c>
      <c r="E3" s="11" t="s">
        <v>6</v>
      </c>
      <c r="F3" s="11" t="s">
        <v>37</v>
      </c>
      <c r="G3" s="11" t="s">
        <v>6</v>
      </c>
      <c r="H3" s="11" t="s">
        <v>38</v>
      </c>
      <c r="I3" s="11" t="s">
        <v>7</v>
      </c>
    </row>
    <row r="4" spans="1:9" x14ac:dyDescent="0.45">
      <c r="A4" s="66" t="s">
        <v>30</v>
      </c>
      <c r="B4" s="67"/>
      <c r="C4" s="67"/>
      <c r="D4" s="67"/>
      <c r="E4" s="67"/>
      <c r="F4" s="67"/>
      <c r="G4" s="67"/>
      <c r="H4" s="67"/>
      <c r="I4" s="68"/>
    </row>
    <row r="5" spans="1:9" x14ac:dyDescent="0.45">
      <c r="A5" s="8" t="s">
        <v>49</v>
      </c>
      <c r="B5" s="21" t="s">
        <v>45</v>
      </c>
      <c r="C5" s="1"/>
      <c r="D5" s="17"/>
      <c r="E5" s="26"/>
      <c r="F5" s="26"/>
      <c r="G5" s="27">
        <v>0</v>
      </c>
      <c r="H5" s="27">
        <f t="shared" ref="H5:H16" si="0">G5*C5</f>
        <v>0</v>
      </c>
      <c r="I5" s="26"/>
    </row>
    <row r="6" spans="1:9" x14ac:dyDescent="0.45">
      <c r="A6" s="59" t="s">
        <v>9</v>
      </c>
      <c r="B6" s="2" t="s">
        <v>21</v>
      </c>
      <c r="C6" s="1">
        <v>1</v>
      </c>
      <c r="D6" s="17" t="s">
        <v>24</v>
      </c>
      <c r="E6" s="26">
        <v>0</v>
      </c>
      <c r="F6" s="26">
        <f t="shared" ref="F6:F15" si="1">C6*E6</f>
        <v>0</v>
      </c>
      <c r="G6" s="27">
        <v>0</v>
      </c>
      <c r="H6" s="27">
        <f t="shared" si="0"/>
        <v>0</v>
      </c>
      <c r="I6" s="26">
        <f t="shared" ref="I6:I16" si="2">F6+H6</f>
        <v>0</v>
      </c>
    </row>
    <row r="7" spans="1:9" x14ac:dyDescent="0.45">
      <c r="A7" s="60"/>
      <c r="B7" s="2" t="s">
        <v>26</v>
      </c>
      <c r="C7" s="1">
        <v>1</v>
      </c>
      <c r="D7" s="17" t="s">
        <v>24</v>
      </c>
      <c r="E7" s="26">
        <v>0</v>
      </c>
      <c r="F7" s="26">
        <f t="shared" si="1"/>
        <v>0</v>
      </c>
      <c r="G7" s="27">
        <v>0</v>
      </c>
      <c r="H7" s="27">
        <f t="shared" si="0"/>
        <v>0</v>
      </c>
      <c r="I7" s="26">
        <f t="shared" si="2"/>
        <v>0</v>
      </c>
    </row>
    <row r="8" spans="1:9" x14ac:dyDescent="0.45">
      <c r="A8" s="60"/>
      <c r="B8" s="2" t="s">
        <v>50</v>
      </c>
      <c r="C8" s="1">
        <v>1</v>
      </c>
      <c r="D8" s="17" t="s">
        <v>24</v>
      </c>
      <c r="E8" s="26">
        <v>0</v>
      </c>
      <c r="F8" s="26">
        <f t="shared" si="1"/>
        <v>0</v>
      </c>
      <c r="G8" s="27">
        <v>0</v>
      </c>
      <c r="H8" s="27">
        <f t="shared" si="0"/>
        <v>0</v>
      </c>
      <c r="I8" s="26">
        <f t="shared" si="2"/>
        <v>0</v>
      </c>
    </row>
    <row r="9" spans="1:9" x14ac:dyDescent="0.45">
      <c r="A9" s="60"/>
      <c r="B9" s="2" t="s">
        <v>27</v>
      </c>
      <c r="C9" s="1">
        <v>1</v>
      </c>
      <c r="D9" s="17" t="s">
        <v>24</v>
      </c>
      <c r="E9" s="26">
        <v>0</v>
      </c>
      <c r="F9" s="26">
        <f t="shared" si="1"/>
        <v>0</v>
      </c>
      <c r="G9" s="27">
        <v>0</v>
      </c>
      <c r="H9" s="27">
        <f t="shared" si="0"/>
        <v>0</v>
      </c>
      <c r="I9" s="26">
        <f t="shared" si="2"/>
        <v>0</v>
      </c>
    </row>
    <row r="10" spans="1:9" x14ac:dyDescent="0.45">
      <c r="A10" s="60"/>
      <c r="B10" s="2" t="s">
        <v>47</v>
      </c>
      <c r="C10" s="1">
        <v>1</v>
      </c>
      <c r="D10" s="17" t="s">
        <v>24</v>
      </c>
      <c r="E10" s="26">
        <v>0</v>
      </c>
      <c r="F10" s="26">
        <f t="shared" si="1"/>
        <v>0</v>
      </c>
      <c r="G10" s="27">
        <v>0</v>
      </c>
      <c r="H10" s="27">
        <f t="shared" ref="H10" si="3">G10*C10</f>
        <v>0</v>
      </c>
      <c r="I10" s="26">
        <f t="shared" ref="I10" si="4">F10+H10</f>
        <v>0</v>
      </c>
    </row>
    <row r="11" spans="1:9" x14ac:dyDescent="0.45">
      <c r="A11" s="8" t="s">
        <v>17</v>
      </c>
      <c r="B11" s="21" t="s">
        <v>45</v>
      </c>
      <c r="C11" s="1"/>
      <c r="D11" s="17"/>
      <c r="E11" s="26">
        <v>0</v>
      </c>
      <c r="F11" s="26"/>
      <c r="G11" s="27">
        <v>0</v>
      </c>
      <c r="H11" s="27">
        <f t="shared" si="0"/>
        <v>0</v>
      </c>
      <c r="I11" s="26"/>
    </row>
    <row r="12" spans="1:9" x14ac:dyDescent="0.45">
      <c r="A12" s="59" t="s">
        <v>9</v>
      </c>
      <c r="B12" s="2" t="s">
        <v>20</v>
      </c>
      <c r="C12" s="1">
        <v>1</v>
      </c>
      <c r="D12" s="17" t="s">
        <v>24</v>
      </c>
      <c r="E12" s="26">
        <v>0</v>
      </c>
      <c r="F12" s="26">
        <f t="shared" si="1"/>
        <v>0</v>
      </c>
      <c r="G12" s="27">
        <v>0</v>
      </c>
      <c r="H12" s="27">
        <f t="shared" si="0"/>
        <v>0</v>
      </c>
      <c r="I12" s="26">
        <f t="shared" si="2"/>
        <v>0</v>
      </c>
    </row>
    <row r="13" spans="1:9" x14ac:dyDescent="0.45">
      <c r="A13" s="60"/>
      <c r="B13" s="2" t="s">
        <v>22</v>
      </c>
      <c r="C13" s="1">
        <v>1</v>
      </c>
      <c r="D13" s="17" t="s">
        <v>24</v>
      </c>
      <c r="E13" s="26">
        <v>0</v>
      </c>
      <c r="F13" s="26">
        <f t="shared" si="1"/>
        <v>0</v>
      </c>
      <c r="G13" s="27">
        <v>0</v>
      </c>
      <c r="H13" s="27">
        <f t="shared" si="0"/>
        <v>0</v>
      </c>
      <c r="I13" s="26">
        <f t="shared" si="2"/>
        <v>0</v>
      </c>
    </row>
    <row r="14" spans="1:9" x14ac:dyDescent="0.45">
      <c r="A14" s="60"/>
      <c r="B14" s="2" t="s">
        <v>23</v>
      </c>
      <c r="C14" s="1">
        <v>1</v>
      </c>
      <c r="D14" s="17" t="s">
        <v>24</v>
      </c>
      <c r="E14" s="26">
        <v>0</v>
      </c>
      <c r="F14" s="26">
        <f t="shared" si="1"/>
        <v>0</v>
      </c>
      <c r="G14" s="27">
        <v>0</v>
      </c>
      <c r="H14" s="27">
        <f t="shared" si="0"/>
        <v>0</v>
      </c>
      <c r="I14" s="26">
        <f t="shared" si="2"/>
        <v>0</v>
      </c>
    </row>
    <row r="15" spans="1:9" x14ac:dyDescent="0.45">
      <c r="A15" s="60"/>
      <c r="B15" s="2" t="s">
        <v>25</v>
      </c>
      <c r="C15" s="1">
        <v>1</v>
      </c>
      <c r="D15" s="17" t="s">
        <v>24</v>
      </c>
      <c r="E15" s="26">
        <v>0</v>
      </c>
      <c r="F15" s="26">
        <f t="shared" si="1"/>
        <v>0</v>
      </c>
      <c r="G15" s="27">
        <v>0</v>
      </c>
      <c r="H15" s="27">
        <f t="shared" si="0"/>
        <v>0</v>
      </c>
      <c r="I15" s="26">
        <f t="shared" si="2"/>
        <v>0</v>
      </c>
    </row>
    <row r="16" spans="1:9" x14ac:dyDescent="0.45">
      <c r="A16" s="60"/>
      <c r="B16" s="2" t="s">
        <v>47</v>
      </c>
      <c r="C16" s="1">
        <v>1</v>
      </c>
      <c r="D16" s="17" t="s">
        <v>24</v>
      </c>
      <c r="E16" s="26">
        <v>0</v>
      </c>
      <c r="F16" s="26">
        <f t="shared" ref="F16" si="5">C16*E16</f>
        <v>0</v>
      </c>
      <c r="G16" s="27">
        <v>0</v>
      </c>
      <c r="H16" s="27">
        <f t="shared" si="0"/>
        <v>0</v>
      </c>
      <c r="I16" s="26">
        <f t="shared" si="2"/>
        <v>0</v>
      </c>
    </row>
    <row r="17" spans="1:9" x14ac:dyDescent="0.45">
      <c r="A17" s="13"/>
      <c r="B17" s="13" t="s">
        <v>13</v>
      </c>
      <c r="C17" s="4"/>
      <c r="D17" s="10"/>
      <c r="E17" s="18"/>
      <c r="F17" s="19">
        <f>SUM(F5:F16)</f>
        <v>0</v>
      </c>
      <c r="G17" s="7"/>
      <c r="H17" s="19">
        <f>SUM(H5:H16)</f>
        <v>0</v>
      </c>
      <c r="I17" s="19">
        <f>SUM(I5:I16)</f>
        <v>0</v>
      </c>
    </row>
    <row r="18" spans="1:9" x14ac:dyDescent="0.45">
      <c r="A18" s="61" t="s">
        <v>52</v>
      </c>
      <c r="B18" s="62"/>
      <c r="C18" s="62"/>
      <c r="D18" s="62"/>
      <c r="E18" s="62"/>
      <c r="F18" s="62"/>
      <c r="G18" s="62"/>
      <c r="H18" s="62"/>
      <c r="I18" s="63"/>
    </row>
    <row r="19" spans="1:9" x14ac:dyDescent="0.45">
      <c r="A19" s="14" t="s">
        <v>16</v>
      </c>
      <c r="B19" s="56"/>
      <c r="C19" s="57"/>
      <c r="D19" s="57"/>
      <c r="E19" s="57"/>
      <c r="F19" s="57"/>
      <c r="G19" s="57"/>
      <c r="H19" s="57"/>
      <c r="I19" s="58"/>
    </row>
    <row r="20" spans="1:9" x14ac:dyDescent="0.45">
      <c r="A20" s="69"/>
      <c r="B20" s="2" t="s">
        <v>90</v>
      </c>
      <c r="C20" s="1">
        <v>1</v>
      </c>
      <c r="D20" s="17" t="s">
        <v>11</v>
      </c>
      <c r="E20" s="26">
        <v>0</v>
      </c>
      <c r="F20" s="26">
        <f t="shared" ref="F20" si="6">C20*E20</f>
        <v>0</v>
      </c>
      <c r="G20" s="26">
        <v>0</v>
      </c>
      <c r="H20" s="26">
        <f t="shared" ref="H20" si="7">G20*C20</f>
        <v>0</v>
      </c>
      <c r="I20" s="26">
        <f t="shared" ref="I20" si="8">F20+H20</f>
        <v>0</v>
      </c>
    </row>
    <row r="21" spans="1:9" x14ac:dyDescent="0.45">
      <c r="A21" s="64"/>
      <c r="B21" s="2" t="s">
        <v>89</v>
      </c>
      <c r="C21" s="1">
        <v>1</v>
      </c>
      <c r="D21" s="17" t="s">
        <v>11</v>
      </c>
      <c r="E21" s="26">
        <v>0</v>
      </c>
      <c r="F21" s="26">
        <f t="shared" ref="F21:F32" si="9">C21*E21</f>
        <v>0</v>
      </c>
      <c r="G21" s="26">
        <v>0</v>
      </c>
      <c r="H21" s="26">
        <f t="shared" ref="H21:H32" si="10">G21*C21</f>
        <v>0</v>
      </c>
      <c r="I21" s="26">
        <f t="shared" ref="I21:I32" si="11">F21+H21</f>
        <v>0</v>
      </c>
    </row>
    <row r="22" spans="1:9" ht="28.5" x14ac:dyDescent="0.45">
      <c r="A22" s="64"/>
      <c r="B22" s="2" t="s">
        <v>92</v>
      </c>
      <c r="C22" s="1">
        <v>1</v>
      </c>
      <c r="D22" s="17" t="s">
        <v>11</v>
      </c>
      <c r="E22" s="26">
        <v>0</v>
      </c>
      <c r="F22" s="26">
        <f t="shared" si="9"/>
        <v>0</v>
      </c>
      <c r="G22" s="26">
        <v>0</v>
      </c>
      <c r="H22" s="26">
        <f t="shared" si="10"/>
        <v>0</v>
      </c>
      <c r="I22" s="26">
        <f>E22+H22</f>
        <v>0</v>
      </c>
    </row>
    <row r="23" spans="1:9" x14ac:dyDescent="0.45">
      <c r="A23" s="64"/>
      <c r="B23" s="2" t="s">
        <v>53</v>
      </c>
      <c r="C23" s="1">
        <v>1</v>
      </c>
      <c r="D23" s="17" t="s">
        <v>11</v>
      </c>
      <c r="E23" s="26">
        <v>0</v>
      </c>
      <c r="F23" s="26">
        <f t="shared" si="9"/>
        <v>0</v>
      </c>
      <c r="G23" s="26">
        <v>0</v>
      </c>
      <c r="H23" s="26">
        <f t="shared" si="10"/>
        <v>0</v>
      </c>
      <c r="I23" s="26">
        <f t="shared" si="11"/>
        <v>0</v>
      </c>
    </row>
    <row r="24" spans="1:9" x14ac:dyDescent="0.45">
      <c r="A24" s="64"/>
      <c r="B24" s="2" t="s">
        <v>54</v>
      </c>
      <c r="C24" s="1">
        <v>1</v>
      </c>
      <c r="D24" s="17" t="s">
        <v>11</v>
      </c>
      <c r="E24" s="26">
        <v>0</v>
      </c>
      <c r="F24" s="26">
        <f t="shared" si="9"/>
        <v>0</v>
      </c>
      <c r="G24" s="26">
        <v>0</v>
      </c>
      <c r="H24" s="26">
        <f t="shared" si="10"/>
        <v>0</v>
      </c>
      <c r="I24" s="26">
        <f t="shared" si="11"/>
        <v>0</v>
      </c>
    </row>
    <row r="25" spans="1:9" x14ac:dyDescent="0.45">
      <c r="A25" s="64"/>
      <c r="B25" s="2" t="s">
        <v>93</v>
      </c>
      <c r="C25" s="1">
        <v>1</v>
      </c>
      <c r="D25" s="17" t="s">
        <v>24</v>
      </c>
      <c r="E25" s="26">
        <v>0</v>
      </c>
      <c r="F25" s="26">
        <f t="shared" si="9"/>
        <v>0</v>
      </c>
      <c r="G25" s="26">
        <v>0</v>
      </c>
      <c r="H25" s="26">
        <f t="shared" si="10"/>
        <v>0</v>
      </c>
      <c r="I25" s="26">
        <f t="shared" si="11"/>
        <v>0</v>
      </c>
    </row>
    <row r="26" spans="1:9" ht="28.5" x14ac:dyDescent="0.45">
      <c r="A26" s="64"/>
      <c r="B26" s="2" t="s">
        <v>110</v>
      </c>
      <c r="C26" s="1">
        <v>1</v>
      </c>
      <c r="D26" s="17" t="s">
        <v>11</v>
      </c>
      <c r="E26" s="26">
        <v>0</v>
      </c>
      <c r="F26" s="26">
        <f t="shared" si="9"/>
        <v>0</v>
      </c>
      <c r="G26" s="26">
        <v>0</v>
      </c>
      <c r="H26" s="26">
        <f t="shared" si="10"/>
        <v>0</v>
      </c>
      <c r="I26" s="26">
        <f t="shared" si="11"/>
        <v>0</v>
      </c>
    </row>
    <row r="27" spans="1:9" x14ac:dyDescent="0.45">
      <c r="A27" s="64"/>
      <c r="B27" s="2" t="s">
        <v>145</v>
      </c>
      <c r="C27" s="1">
        <v>1</v>
      </c>
      <c r="D27" s="17" t="s">
        <v>11</v>
      </c>
      <c r="E27" s="26">
        <v>0</v>
      </c>
      <c r="F27" s="26">
        <f t="shared" si="9"/>
        <v>0</v>
      </c>
      <c r="G27" s="26">
        <v>0</v>
      </c>
      <c r="H27" s="26">
        <f t="shared" si="10"/>
        <v>0</v>
      </c>
      <c r="I27" s="26">
        <f t="shared" ref="I27" si="12">F27+H27</f>
        <v>0</v>
      </c>
    </row>
    <row r="28" spans="1:9" x14ac:dyDescent="0.45">
      <c r="A28" s="64"/>
      <c r="B28" s="2" t="s">
        <v>31</v>
      </c>
      <c r="C28" s="1">
        <v>2</v>
      </c>
      <c r="D28" s="17" t="s">
        <v>11</v>
      </c>
      <c r="E28" s="26">
        <v>0</v>
      </c>
      <c r="F28" s="26">
        <f t="shared" si="9"/>
        <v>0</v>
      </c>
      <c r="G28" s="26">
        <v>0</v>
      </c>
      <c r="H28" s="26">
        <f t="shared" si="10"/>
        <v>0</v>
      </c>
      <c r="I28" s="26">
        <f t="shared" si="11"/>
        <v>0</v>
      </c>
    </row>
    <row r="29" spans="1:9" x14ac:dyDescent="0.45">
      <c r="A29" s="64"/>
      <c r="B29" s="2" t="s">
        <v>96</v>
      </c>
      <c r="C29" s="1">
        <v>1</v>
      </c>
      <c r="D29" s="17" t="s">
        <v>24</v>
      </c>
      <c r="E29" s="26">
        <v>0</v>
      </c>
      <c r="F29" s="26">
        <f t="shared" si="9"/>
        <v>0</v>
      </c>
      <c r="G29" s="26">
        <v>0</v>
      </c>
      <c r="H29" s="26">
        <f t="shared" si="10"/>
        <v>0</v>
      </c>
      <c r="I29" s="26">
        <f t="shared" si="11"/>
        <v>0</v>
      </c>
    </row>
    <row r="30" spans="1:9" x14ac:dyDescent="0.45">
      <c r="A30" s="65"/>
      <c r="B30" s="2" t="s">
        <v>55</v>
      </c>
      <c r="C30" s="1">
        <v>2</v>
      </c>
      <c r="D30" s="17" t="s">
        <v>11</v>
      </c>
      <c r="E30" s="26">
        <v>0</v>
      </c>
      <c r="F30" s="26">
        <f t="shared" si="9"/>
        <v>0</v>
      </c>
      <c r="G30" s="26">
        <v>0</v>
      </c>
      <c r="H30" s="26">
        <f t="shared" si="10"/>
        <v>0</v>
      </c>
      <c r="I30" s="26">
        <f t="shared" si="11"/>
        <v>0</v>
      </c>
    </row>
    <row r="31" spans="1:9" x14ac:dyDescent="0.45">
      <c r="A31" s="59" t="s">
        <v>32</v>
      </c>
      <c r="B31" s="2" t="s">
        <v>144</v>
      </c>
      <c r="C31" s="33"/>
      <c r="D31" s="17" t="s">
        <v>11</v>
      </c>
      <c r="E31" s="26">
        <v>0</v>
      </c>
      <c r="F31" s="26">
        <f t="shared" si="9"/>
        <v>0</v>
      </c>
      <c r="G31" s="26">
        <v>0</v>
      </c>
      <c r="H31" s="26">
        <f t="shared" si="10"/>
        <v>0</v>
      </c>
      <c r="I31" s="26">
        <f t="shared" si="11"/>
        <v>0</v>
      </c>
    </row>
    <row r="32" spans="1:9" x14ac:dyDescent="0.45">
      <c r="A32" s="70"/>
      <c r="B32" s="2" t="s">
        <v>56</v>
      </c>
      <c r="C32" s="33"/>
      <c r="D32" s="17" t="s">
        <v>11</v>
      </c>
      <c r="E32" s="26">
        <v>0</v>
      </c>
      <c r="F32" s="26">
        <f t="shared" si="9"/>
        <v>0</v>
      </c>
      <c r="G32" s="26">
        <v>0</v>
      </c>
      <c r="H32" s="26">
        <f t="shared" si="10"/>
        <v>0</v>
      </c>
      <c r="I32" s="26">
        <f t="shared" si="11"/>
        <v>0</v>
      </c>
    </row>
    <row r="33" spans="1:9" x14ac:dyDescent="0.45">
      <c r="A33" s="13"/>
      <c r="B33" s="13" t="s">
        <v>39</v>
      </c>
      <c r="C33" s="13"/>
      <c r="D33" s="13"/>
      <c r="E33" s="13"/>
      <c r="F33" s="19">
        <f>SUM(F20:F32)</f>
        <v>0</v>
      </c>
      <c r="G33" s="7"/>
      <c r="H33" s="19">
        <f>SUM(H20:H32)</f>
        <v>0</v>
      </c>
      <c r="I33" s="19">
        <f>SUM(I20:I32)</f>
        <v>0</v>
      </c>
    </row>
    <row r="34" spans="1:9" x14ac:dyDescent="0.45">
      <c r="A34" s="14" t="s">
        <v>58</v>
      </c>
      <c r="B34" s="56"/>
      <c r="C34" s="57"/>
      <c r="D34" s="57"/>
      <c r="E34" s="57"/>
      <c r="F34" s="57"/>
      <c r="G34" s="57"/>
      <c r="H34" s="57"/>
      <c r="I34" s="58"/>
    </row>
    <row r="35" spans="1:9" ht="28.5" x14ac:dyDescent="0.45">
      <c r="A35" s="59"/>
      <c r="B35" s="25" t="s">
        <v>59</v>
      </c>
      <c r="C35" s="1">
        <v>18</v>
      </c>
      <c r="D35" s="17" t="s">
        <v>11</v>
      </c>
      <c r="E35" s="26">
        <v>0</v>
      </c>
      <c r="F35" s="26">
        <f t="shared" ref="F35:F41" si="13">C35*E35</f>
        <v>0</v>
      </c>
      <c r="G35" s="26">
        <v>0</v>
      </c>
      <c r="H35" s="26">
        <f t="shared" ref="H35:H41" si="14">G35*C35</f>
        <v>0</v>
      </c>
      <c r="I35" s="26">
        <f t="shared" ref="I35:I41" si="15">F35+H35</f>
        <v>0</v>
      </c>
    </row>
    <row r="36" spans="1:9" ht="28.5" x14ac:dyDescent="0.45">
      <c r="A36" s="60"/>
      <c r="B36" s="25" t="s">
        <v>86</v>
      </c>
      <c r="C36" s="1">
        <v>2</v>
      </c>
      <c r="D36" s="17" t="s">
        <v>11</v>
      </c>
      <c r="E36" s="26">
        <v>0</v>
      </c>
      <c r="F36" s="26">
        <f t="shared" si="13"/>
        <v>0</v>
      </c>
      <c r="G36" s="26">
        <v>0</v>
      </c>
      <c r="H36" s="26">
        <f t="shared" si="14"/>
        <v>0</v>
      </c>
      <c r="I36" s="26">
        <f t="shared" si="15"/>
        <v>0</v>
      </c>
    </row>
    <row r="37" spans="1:9" x14ac:dyDescent="0.45">
      <c r="A37" s="60"/>
      <c r="B37" s="25" t="s">
        <v>34</v>
      </c>
      <c r="C37" s="1">
        <v>20</v>
      </c>
      <c r="D37" s="17" t="s">
        <v>11</v>
      </c>
      <c r="E37" s="26">
        <v>0</v>
      </c>
      <c r="F37" s="26">
        <f t="shared" si="13"/>
        <v>0</v>
      </c>
      <c r="G37" s="26">
        <v>0</v>
      </c>
      <c r="H37" s="26">
        <f t="shared" si="14"/>
        <v>0</v>
      </c>
      <c r="I37" s="26">
        <f t="shared" si="15"/>
        <v>0</v>
      </c>
    </row>
    <row r="38" spans="1:9" ht="28.5" x14ac:dyDescent="0.45">
      <c r="A38" s="60"/>
      <c r="B38" s="25" t="s">
        <v>60</v>
      </c>
      <c r="C38" s="1">
        <v>5</v>
      </c>
      <c r="D38" s="17" t="s">
        <v>11</v>
      </c>
      <c r="E38" s="26">
        <v>0</v>
      </c>
      <c r="F38" s="26">
        <f t="shared" si="13"/>
        <v>0</v>
      </c>
      <c r="G38" s="26">
        <v>0</v>
      </c>
      <c r="H38" s="26">
        <f t="shared" si="14"/>
        <v>0</v>
      </c>
      <c r="I38" s="26">
        <f t="shared" si="15"/>
        <v>0</v>
      </c>
    </row>
    <row r="39" spans="1:9" ht="28.5" x14ac:dyDescent="0.45">
      <c r="A39" s="60"/>
      <c r="B39" s="25" t="s">
        <v>61</v>
      </c>
      <c r="C39" s="1">
        <v>0</v>
      </c>
      <c r="D39" s="17" t="s">
        <v>11</v>
      </c>
      <c r="E39" s="26">
        <v>0</v>
      </c>
      <c r="F39" s="26">
        <f t="shared" si="13"/>
        <v>0</v>
      </c>
      <c r="G39" s="26">
        <v>0</v>
      </c>
      <c r="H39" s="26">
        <f t="shared" si="14"/>
        <v>0</v>
      </c>
      <c r="I39" s="26">
        <f t="shared" si="15"/>
        <v>0</v>
      </c>
    </row>
    <row r="40" spans="1:9" ht="28.5" x14ac:dyDescent="0.45">
      <c r="A40" s="60"/>
      <c r="B40" s="25" t="s">
        <v>62</v>
      </c>
      <c r="C40" s="33"/>
      <c r="D40" s="17" t="s">
        <v>11</v>
      </c>
      <c r="E40" s="26">
        <v>0</v>
      </c>
      <c r="F40" s="26">
        <f t="shared" si="13"/>
        <v>0</v>
      </c>
      <c r="G40" s="26">
        <v>0</v>
      </c>
      <c r="H40" s="26">
        <f t="shared" si="14"/>
        <v>0</v>
      </c>
      <c r="I40" s="26">
        <f t="shared" si="15"/>
        <v>0</v>
      </c>
    </row>
    <row r="41" spans="1:9" ht="28.5" x14ac:dyDescent="0.45">
      <c r="A41" s="60"/>
      <c r="B41" s="25" t="s">
        <v>142</v>
      </c>
      <c r="C41" s="33"/>
      <c r="D41" s="17" t="s">
        <v>11</v>
      </c>
      <c r="E41" s="26">
        <v>0</v>
      </c>
      <c r="F41" s="26">
        <f t="shared" si="13"/>
        <v>0</v>
      </c>
      <c r="G41" s="26">
        <v>0</v>
      </c>
      <c r="H41" s="26">
        <f t="shared" si="14"/>
        <v>0</v>
      </c>
      <c r="I41" s="26">
        <f t="shared" si="15"/>
        <v>0</v>
      </c>
    </row>
    <row r="42" spans="1:9" ht="28.5" x14ac:dyDescent="0.45">
      <c r="A42" s="60"/>
      <c r="B42" s="25" t="s">
        <v>143</v>
      </c>
      <c r="C42" s="33"/>
      <c r="D42" s="17" t="s">
        <v>11</v>
      </c>
      <c r="E42" s="26">
        <v>0</v>
      </c>
      <c r="F42" s="26">
        <f t="shared" ref="F42:F45" si="16">C42*E42</f>
        <v>0</v>
      </c>
      <c r="G42" s="26">
        <v>0</v>
      </c>
      <c r="H42" s="26">
        <f t="shared" ref="H42:H45" si="17">G42*C42</f>
        <v>0</v>
      </c>
      <c r="I42" s="26">
        <f t="shared" ref="I42:I45" si="18">F42+H42</f>
        <v>0</v>
      </c>
    </row>
    <row r="43" spans="1:9" x14ac:dyDescent="0.45">
      <c r="A43" s="60"/>
      <c r="B43" s="25" t="s">
        <v>63</v>
      </c>
      <c r="C43" s="1">
        <v>1</v>
      </c>
      <c r="D43" s="17" t="s">
        <v>14</v>
      </c>
      <c r="E43" s="26">
        <v>0</v>
      </c>
      <c r="F43" s="26">
        <f t="shared" si="16"/>
        <v>0</v>
      </c>
      <c r="G43" s="26">
        <v>0</v>
      </c>
      <c r="H43" s="26">
        <f t="shared" si="17"/>
        <v>0</v>
      </c>
      <c r="I43" s="26">
        <f t="shared" si="18"/>
        <v>0</v>
      </c>
    </row>
    <row r="44" spans="1:9" x14ac:dyDescent="0.45">
      <c r="A44" s="60"/>
      <c r="B44" s="2" t="s">
        <v>87</v>
      </c>
      <c r="C44" s="1">
        <v>200</v>
      </c>
      <c r="D44" s="17" t="s">
        <v>11</v>
      </c>
      <c r="E44" s="26">
        <v>0</v>
      </c>
      <c r="F44" s="26">
        <f t="shared" si="16"/>
        <v>0</v>
      </c>
      <c r="G44" s="26">
        <v>0</v>
      </c>
      <c r="H44" s="26">
        <f t="shared" si="17"/>
        <v>0</v>
      </c>
      <c r="I44" s="26">
        <f t="shared" si="18"/>
        <v>0</v>
      </c>
    </row>
    <row r="45" spans="1:9" x14ac:dyDescent="0.45">
      <c r="A45" s="70"/>
      <c r="B45" s="25" t="s">
        <v>64</v>
      </c>
      <c r="C45" s="1">
        <v>1</v>
      </c>
      <c r="D45" s="17" t="s">
        <v>14</v>
      </c>
      <c r="E45" s="26">
        <v>0</v>
      </c>
      <c r="F45" s="26">
        <f t="shared" si="16"/>
        <v>0</v>
      </c>
      <c r="G45" s="26">
        <v>0</v>
      </c>
      <c r="H45" s="26">
        <f t="shared" si="17"/>
        <v>0</v>
      </c>
      <c r="I45" s="26">
        <f t="shared" si="18"/>
        <v>0</v>
      </c>
    </row>
    <row r="46" spans="1:9" x14ac:dyDescent="0.45">
      <c r="A46" s="13"/>
      <c r="B46" s="13" t="s">
        <v>65</v>
      </c>
      <c r="C46" s="13"/>
      <c r="D46" s="13"/>
      <c r="E46" s="13"/>
      <c r="F46" s="19">
        <f>SUM(F35:F45)</f>
        <v>0</v>
      </c>
      <c r="G46" s="7"/>
      <c r="H46" s="19">
        <f>SUM(H35:H45)</f>
        <v>0</v>
      </c>
      <c r="I46" s="19">
        <f>SUM(I35:I45)</f>
        <v>0</v>
      </c>
    </row>
    <row r="47" spans="1:9" x14ac:dyDescent="0.45">
      <c r="A47" s="14" t="s">
        <v>66</v>
      </c>
      <c r="B47" s="56"/>
      <c r="C47" s="57"/>
      <c r="D47" s="57"/>
      <c r="E47" s="57"/>
      <c r="F47" s="57"/>
      <c r="G47" s="57"/>
      <c r="H47" s="57"/>
      <c r="I47" s="58"/>
    </row>
    <row r="48" spans="1:9" x14ac:dyDescent="0.45">
      <c r="A48" s="59"/>
      <c r="B48" s="25" t="s">
        <v>67</v>
      </c>
      <c r="C48" s="1">
        <v>1</v>
      </c>
      <c r="D48" s="17" t="s">
        <v>11</v>
      </c>
      <c r="E48" s="26">
        <v>0</v>
      </c>
      <c r="F48" s="26">
        <f t="shared" ref="F48:F50" si="19">C48*E48</f>
        <v>0</v>
      </c>
      <c r="G48" s="26">
        <v>0</v>
      </c>
      <c r="H48" s="26">
        <f t="shared" ref="H48:H50" si="20">G48*C48</f>
        <v>0</v>
      </c>
      <c r="I48" s="26">
        <f t="shared" ref="I48:I50" si="21">F48+H48</f>
        <v>0</v>
      </c>
    </row>
    <row r="49" spans="1:9" x14ac:dyDescent="0.45">
      <c r="A49" s="70"/>
      <c r="B49" s="25" t="s">
        <v>88</v>
      </c>
      <c r="C49" s="1">
        <v>2</v>
      </c>
      <c r="D49" s="17" t="s">
        <v>80</v>
      </c>
      <c r="E49" s="26">
        <v>0</v>
      </c>
      <c r="F49" s="26">
        <f t="shared" si="19"/>
        <v>0</v>
      </c>
      <c r="G49" s="26">
        <v>0</v>
      </c>
      <c r="H49" s="26">
        <f t="shared" si="20"/>
        <v>0</v>
      </c>
      <c r="I49" s="26">
        <f t="shared" si="21"/>
        <v>0</v>
      </c>
    </row>
    <row r="50" spans="1:9" x14ac:dyDescent="0.45">
      <c r="A50" s="22" t="s">
        <v>32</v>
      </c>
      <c r="B50" s="25" t="s">
        <v>68</v>
      </c>
      <c r="C50" s="33"/>
      <c r="D50" s="17" t="s">
        <v>11</v>
      </c>
      <c r="E50" s="26">
        <v>0</v>
      </c>
      <c r="F50" s="26">
        <f t="shared" si="19"/>
        <v>0</v>
      </c>
      <c r="G50" s="26">
        <v>0</v>
      </c>
      <c r="H50" s="26">
        <f t="shared" si="20"/>
        <v>0</v>
      </c>
      <c r="I50" s="26">
        <f t="shared" si="21"/>
        <v>0</v>
      </c>
    </row>
    <row r="51" spans="1:9" x14ac:dyDescent="0.45">
      <c r="A51" s="13"/>
      <c r="B51" s="13" t="s">
        <v>40</v>
      </c>
      <c r="C51" s="13"/>
      <c r="D51" s="13"/>
      <c r="E51" s="13"/>
      <c r="F51" s="19">
        <f>SUM(F48:F50)</f>
        <v>0</v>
      </c>
      <c r="G51" s="7"/>
      <c r="H51" s="19">
        <f>SUM(H48:H50)</f>
        <v>0</v>
      </c>
      <c r="I51" s="19">
        <f>SUM(I48:I50)</f>
        <v>0</v>
      </c>
    </row>
    <row r="52" spans="1:9" s="6" customFormat="1" x14ac:dyDescent="0.45">
      <c r="A52" s="13"/>
      <c r="B52" s="13" t="s">
        <v>71</v>
      </c>
      <c r="C52" s="4"/>
      <c r="D52" s="10"/>
      <c r="E52" s="4"/>
      <c r="F52" s="16">
        <f>F51+F46+F33</f>
        <v>0</v>
      </c>
      <c r="G52" s="10"/>
      <c r="H52" s="16">
        <f>H51+H46+H33</f>
        <v>0</v>
      </c>
      <c r="I52" s="16">
        <f>I51+I46+I33</f>
        <v>0</v>
      </c>
    </row>
    <row r="53" spans="1:9" s="5" customFormat="1" x14ac:dyDescent="0.45">
      <c r="A53" s="13"/>
      <c r="B53" s="13" t="s">
        <v>72</v>
      </c>
      <c r="C53" s="4"/>
      <c r="D53" s="10"/>
      <c r="E53" s="4"/>
      <c r="F53" s="16">
        <f>F52+F17</f>
        <v>0</v>
      </c>
      <c r="G53" s="10"/>
      <c r="H53" s="16">
        <f>H52+H17</f>
        <v>0</v>
      </c>
      <c r="I53" s="16">
        <f>I52+I17</f>
        <v>0</v>
      </c>
    </row>
    <row r="54" spans="1:9" x14ac:dyDescent="0.45">
      <c r="A54" s="14" t="s">
        <v>15</v>
      </c>
      <c r="B54" s="56"/>
      <c r="C54" s="57"/>
      <c r="D54" s="57"/>
      <c r="E54" s="57"/>
      <c r="F54" s="57"/>
      <c r="G54" s="57"/>
      <c r="H54" s="57"/>
      <c r="I54" s="58"/>
    </row>
    <row r="55" spans="1:9" x14ac:dyDescent="0.45">
      <c r="A55" s="64"/>
      <c r="B55" s="2" t="s">
        <v>73</v>
      </c>
      <c r="C55" s="1">
        <v>1</v>
      </c>
      <c r="D55" s="1" t="s">
        <v>14</v>
      </c>
      <c r="E55" s="9"/>
      <c r="F55" s="9"/>
      <c r="G55" s="26">
        <v>0</v>
      </c>
      <c r="H55" s="26">
        <f t="shared" ref="H55:H63" si="22">G55*C55</f>
        <v>0</v>
      </c>
      <c r="I55" s="26">
        <f t="shared" ref="I55:I63" si="23">F55+H55</f>
        <v>0</v>
      </c>
    </row>
    <row r="56" spans="1:9" x14ac:dyDescent="0.45">
      <c r="A56" s="64"/>
      <c r="B56" s="2" t="s">
        <v>18</v>
      </c>
      <c r="C56" s="1">
        <v>1</v>
      </c>
      <c r="D56" s="1" t="s">
        <v>14</v>
      </c>
      <c r="E56" s="9"/>
      <c r="F56" s="9"/>
      <c r="G56" s="26">
        <v>0</v>
      </c>
      <c r="H56" s="26">
        <f t="shared" si="22"/>
        <v>0</v>
      </c>
      <c r="I56" s="26">
        <f t="shared" si="23"/>
        <v>0</v>
      </c>
    </row>
    <row r="57" spans="1:9" x14ac:dyDescent="0.45">
      <c r="A57" s="64"/>
      <c r="B57" s="2" t="s">
        <v>28</v>
      </c>
      <c r="C57" s="1">
        <v>1</v>
      </c>
      <c r="D57" s="1" t="s">
        <v>14</v>
      </c>
      <c r="E57" s="9"/>
      <c r="F57" s="9"/>
      <c r="G57" s="26">
        <v>0</v>
      </c>
      <c r="H57" s="26">
        <f t="shared" si="22"/>
        <v>0</v>
      </c>
      <c r="I57" s="26">
        <f t="shared" si="23"/>
        <v>0</v>
      </c>
    </row>
    <row r="58" spans="1:9" x14ac:dyDescent="0.45">
      <c r="A58" s="64"/>
      <c r="B58" s="2" t="s">
        <v>74</v>
      </c>
      <c r="C58" s="1">
        <v>1</v>
      </c>
      <c r="D58" s="1" t="s">
        <v>14</v>
      </c>
      <c r="E58" s="9"/>
      <c r="F58" s="9"/>
      <c r="G58" s="26">
        <v>0</v>
      </c>
      <c r="H58" s="26">
        <f t="shared" ref="H58" si="24">G58*C58</f>
        <v>0</v>
      </c>
      <c r="I58" s="26">
        <f t="shared" ref="I58" si="25">F58+H58</f>
        <v>0</v>
      </c>
    </row>
    <row r="59" spans="1:9" x14ac:dyDescent="0.45">
      <c r="A59" s="64"/>
      <c r="B59" s="2" t="s">
        <v>75</v>
      </c>
      <c r="C59" s="1">
        <v>1</v>
      </c>
      <c r="D59" s="1" t="s">
        <v>14</v>
      </c>
      <c r="E59" s="9"/>
      <c r="F59" s="9"/>
      <c r="G59" s="26">
        <v>0</v>
      </c>
      <c r="H59" s="26">
        <f t="shared" ref="H59" si="26">G59*C59</f>
        <v>0</v>
      </c>
      <c r="I59" s="26">
        <f t="shared" ref="I59" si="27">F59+H59</f>
        <v>0</v>
      </c>
    </row>
    <row r="60" spans="1:9" x14ac:dyDescent="0.45">
      <c r="A60" s="64"/>
      <c r="B60" s="2" t="s">
        <v>76</v>
      </c>
      <c r="C60" s="1">
        <v>1</v>
      </c>
      <c r="D60" s="1" t="s">
        <v>14</v>
      </c>
      <c r="E60" s="9"/>
      <c r="F60" s="9"/>
      <c r="G60" s="26">
        <v>0</v>
      </c>
      <c r="H60" s="26">
        <f t="shared" si="22"/>
        <v>0</v>
      </c>
      <c r="I60" s="26">
        <f t="shared" si="23"/>
        <v>0</v>
      </c>
    </row>
    <row r="61" spans="1:9" x14ac:dyDescent="0.45">
      <c r="A61" s="64"/>
      <c r="B61" s="2" t="s">
        <v>77</v>
      </c>
      <c r="C61" s="1">
        <v>1</v>
      </c>
      <c r="D61" s="1" t="s">
        <v>14</v>
      </c>
      <c r="E61" s="9"/>
      <c r="F61" s="9"/>
      <c r="G61" s="26">
        <v>0</v>
      </c>
      <c r="H61" s="26">
        <f t="shared" si="22"/>
        <v>0</v>
      </c>
      <c r="I61" s="26">
        <f t="shared" si="23"/>
        <v>0</v>
      </c>
    </row>
    <row r="62" spans="1:9" x14ac:dyDescent="0.45">
      <c r="A62" s="64"/>
      <c r="B62" s="2" t="s">
        <v>29</v>
      </c>
      <c r="C62" s="1">
        <v>2</v>
      </c>
      <c r="D62" s="1" t="s">
        <v>11</v>
      </c>
      <c r="E62" s="9"/>
      <c r="F62" s="9"/>
      <c r="G62" s="26">
        <v>0</v>
      </c>
      <c r="H62" s="26">
        <f t="shared" si="22"/>
        <v>0</v>
      </c>
      <c r="I62" s="26">
        <f t="shared" si="23"/>
        <v>0</v>
      </c>
    </row>
    <row r="63" spans="1:9" x14ac:dyDescent="0.45">
      <c r="A63" s="65"/>
      <c r="B63" s="2" t="s">
        <v>78</v>
      </c>
      <c r="C63" s="1">
        <v>1</v>
      </c>
      <c r="D63" s="1" t="s">
        <v>11</v>
      </c>
      <c r="E63" s="9"/>
      <c r="F63" s="9"/>
      <c r="G63" s="26">
        <v>0</v>
      </c>
      <c r="H63" s="26">
        <f t="shared" si="22"/>
        <v>0</v>
      </c>
      <c r="I63" s="26">
        <f t="shared" si="23"/>
        <v>0</v>
      </c>
    </row>
    <row r="64" spans="1:9" s="6" customFormat="1" x14ac:dyDescent="0.45">
      <c r="A64" s="13"/>
      <c r="B64" s="13" t="s">
        <v>79</v>
      </c>
      <c r="C64" s="4"/>
      <c r="D64" s="10"/>
      <c r="E64" s="4"/>
      <c r="F64" s="16"/>
      <c r="G64" s="16"/>
      <c r="H64" s="16">
        <f>SUM(H55:H63)</f>
        <v>0</v>
      </c>
      <c r="I64" s="16">
        <f>SUM(I55:I63)</f>
        <v>0</v>
      </c>
    </row>
    <row r="65" spans="1:9" s="6" customFormat="1" ht="18.600000000000001" customHeight="1" x14ac:dyDescent="0.55000000000000004">
      <c r="A65" s="13"/>
      <c r="B65" s="29" t="s">
        <v>43</v>
      </c>
      <c r="C65" s="4"/>
      <c r="D65" s="10"/>
      <c r="E65" s="4"/>
      <c r="F65" s="30">
        <f>F64+F53</f>
        <v>0</v>
      </c>
      <c r="G65" s="16"/>
      <c r="H65" s="30">
        <f>H64+H53</f>
        <v>0</v>
      </c>
      <c r="I65" s="30">
        <f>I64+I53</f>
        <v>0</v>
      </c>
    </row>
    <row r="66" spans="1:9" x14ac:dyDescent="0.45">
      <c r="A66" s="28"/>
      <c r="B66" s="15"/>
      <c r="E66" s="20"/>
      <c r="F66" s="23"/>
    </row>
    <row r="67" spans="1:9" x14ac:dyDescent="0.45">
      <c r="B67" s="15"/>
    </row>
    <row r="68" spans="1:9" x14ac:dyDescent="0.45">
      <c r="B68" s="15"/>
    </row>
    <row r="69" spans="1:9" x14ac:dyDescent="0.45">
      <c r="B69" s="15"/>
    </row>
    <row r="70" spans="1:9" x14ac:dyDescent="0.45">
      <c r="B70" s="15"/>
    </row>
    <row r="71" spans="1:9" x14ac:dyDescent="0.45">
      <c r="B71" s="15"/>
    </row>
    <row r="72" spans="1:9" x14ac:dyDescent="0.45">
      <c r="B72" s="15"/>
    </row>
    <row r="73" spans="1:9" x14ac:dyDescent="0.45">
      <c r="B73" s="15"/>
    </row>
    <row r="74" spans="1:9" x14ac:dyDescent="0.45">
      <c r="B74" s="15"/>
    </row>
    <row r="75" spans="1:9" x14ac:dyDescent="0.45">
      <c r="B75" s="15"/>
    </row>
    <row r="76" spans="1:9" x14ac:dyDescent="0.45">
      <c r="B76" s="15"/>
    </row>
    <row r="77" spans="1:9" x14ac:dyDescent="0.45">
      <c r="B77" s="15"/>
    </row>
    <row r="78" spans="1:9" x14ac:dyDescent="0.45">
      <c r="B78" s="15"/>
    </row>
    <row r="79" spans="1:9" x14ac:dyDescent="0.45">
      <c r="B79" s="15"/>
    </row>
    <row r="80" spans="1:9" x14ac:dyDescent="0.45">
      <c r="B80" s="15"/>
    </row>
    <row r="81" spans="2:2" x14ac:dyDescent="0.45">
      <c r="B81" s="15"/>
    </row>
    <row r="82" spans="2:2" x14ac:dyDescent="0.45">
      <c r="B82" s="15"/>
    </row>
    <row r="83" spans="2:2" x14ac:dyDescent="0.45">
      <c r="B83" s="15"/>
    </row>
    <row r="84" spans="2:2" x14ac:dyDescent="0.45">
      <c r="B84" s="15"/>
    </row>
    <row r="85" spans="2:2" x14ac:dyDescent="0.45">
      <c r="B85" s="15"/>
    </row>
    <row r="86" spans="2:2" x14ac:dyDescent="0.45">
      <c r="B86" s="15"/>
    </row>
    <row r="87" spans="2:2" x14ac:dyDescent="0.45">
      <c r="B87" s="15"/>
    </row>
    <row r="88" spans="2:2" x14ac:dyDescent="0.45">
      <c r="B88" s="15"/>
    </row>
    <row r="89" spans="2:2" x14ac:dyDescent="0.45">
      <c r="B89" s="15"/>
    </row>
    <row r="90" spans="2:2" x14ac:dyDescent="0.45">
      <c r="B90" s="15"/>
    </row>
    <row r="91" spans="2:2" x14ac:dyDescent="0.45">
      <c r="B91" s="15"/>
    </row>
    <row r="92" spans="2:2" x14ac:dyDescent="0.45">
      <c r="B92" s="15"/>
    </row>
    <row r="93" spans="2:2" x14ac:dyDescent="0.45">
      <c r="B93" s="15"/>
    </row>
    <row r="94" spans="2:2" x14ac:dyDescent="0.45">
      <c r="B94" s="15"/>
    </row>
    <row r="95" spans="2:2" x14ac:dyDescent="0.45">
      <c r="B95" s="15"/>
    </row>
    <row r="96" spans="2:2" x14ac:dyDescent="0.45">
      <c r="B96" s="15"/>
    </row>
    <row r="97" spans="2:2" x14ac:dyDescent="0.45">
      <c r="B97" s="15"/>
    </row>
    <row r="98" spans="2:2" x14ac:dyDescent="0.45">
      <c r="B98" s="15"/>
    </row>
    <row r="99" spans="2:2" x14ac:dyDescent="0.45">
      <c r="B99" s="15"/>
    </row>
    <row r="100" spans="2:2" x14ac:dyDescent="0.45">
      <c r="B100" s="15"/>
    </row>
    <row r="101" spans="2:2" x14ac:dyDescent="0.45">
      <c r="B101" s="15"/>
    </row>
    <row r="102" spans="2:2" x14ac:dyDescent="0.45">
      <c r="B102" s="15"/>
    </row>
    <row r="103" spans="2:2" x14ac:dyDescent="0.45">
      <c r="B103" s="15"/>
    </row>
    <row r="104" spans="2:2" x14ac:dyDescent="0.45">
      <c r="B104" s="15"/>
    </row>
    <row r="105" spans="2:2" x14ac:dyDescent="0.45">
      <c r="B105" s="15"/>
    </row>
    <row r="106" spans="2:2" x14ac:dyDescent="0.45">
      <c r="B106" s="15"/>
    </row>
    <row r="107" spans="2:2" x14ac:dyDescent="0.45">
      <c r="B107" s="15"/>
    </row>
    <row r="108" spans="2:2" x14ac:dyDescent="0.45">
      <c r="B108" s="15"/>
    </row>
    <row r="109" spans="2:2" x14ac:dyDescent="0.45">
      <c r="B109" s="15"/>
    </row>
    <row r="110" spans="2:2" x14ac:dyDescent="0.45">
      <c r="B110" s="15"/>
    </row>
    <row r="111" spans="2:2" x14ac:dyDescent="0.45">
      <c r="B111" s="15"/>
    </row>
    <row r="112" spans="2:2" x14ac:dyDescent="0.45">
      <c r="B112" s="15"/>
    </row>
    <row r="113" spans="2:2" x14ac:dyDescent="0.45">
      <c r="B113" s="15"/>
    </row>
    <row r="114" spans="2:2" x14ac:dyDescent="0.45">
      <c r="B114" s="15"/>
    </row>
    <row r="115" spans="2:2" x14ac:dyDescent="0.45">
      <c r="B115" s="15"/>
    </row>
    <row r="116" spans="2:2" x14ac:dyDescent="0.45">
      <c r="B116" s="15"/>
    </row>
    <row r="117" spans="2:2" x14ac:dyDescent="0.45">
      <c r="B117" s="15"/>
    </row>
    <row r="118" spans="2:2" x14ac:dyDescent="0.45">
      <c r="B118" s="15"/>
    </row>
    <row r="119" spans="2:2" x14ac:dyDescent="0.45">
      <c r="B119" s="15"/>
    </row>
    <row r="120" spans="2:2" x14ac:dyDescent="0.45">
      <c r="B120" s="15"/>
    </row>
    <row r="121" spans="2:2" x14ac:dyDescent="0.45">
      <c r="B121" s="15"/>
    </row>
    <row r="122" spans="2:2" x14ac:dyDescent="0.45">
      <c r="B122" s="15"/>
    </row>
    <row r="123" spans="2:2" x14ac:dyDescent="0.45">
      <c r="B123" s="15"/>
    </row>
    <row r="124" spans="2:2" x14ac:dyDescent="0.45">
      <c r="B124" s="15"/>
    </row>
    <row r="125" spans="2:2" x14ac:dyDescent="0.45">
      <c r="B125" s="15"/>
    </row>
    <row r="126" spans="2:2" x14ac:dyDescent="0.45">
      <c r="B126" s="15"/>
    </row>
    <row r="127" spans="2:2" x14ac:dyDescent="0.45">
      <c r="B127" s="15"/>
    </row>
  </sheetData>
  <mergeCells count="17">
    <mergeCell ref="B54:I54"/>
    <mergeCell ref="B34:I34"/>
    <mergeCell ref="B47:I47"/>
    <mergeCell ref="A55:A63"/>
    <mergeCell ref="A4:I4"/>
    <mergeCell ref="A20:A30"/>
    <mergeCell ref="A31:A32"/>
    <mergeCell ref="A48:A49"/>
    <mergeCell ref="A35:A45"/>
    <mergeCell ref="E2:F2"/>
    <mergeCell ref="C2:D2"/>
    <mergeCell ref="A1:I1"/>
    <mergeCell ref="G2:H2"/>
    <mergeCell ref="B19:I19"/>
    <mergeCell ref="A6:A10"/>
    <mergeCell ref="A12:A16"/>
    <mergeCell ref="A18:I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C87F2-DBCF-44A6-9C0A-0A74AE4910A9}">
  <sheetPr>
    <tabColor theme="4" tint="0.59999389629810485"/>
  </sheetPr>
  <dimension ref="A1:I113"/>
  <sheetViews>
    <sheetView zoomScaleNormal="100" workbookViewId="0">
      <pane ySplit="3" topLeftCell="A36" activePane="bottomLeft" state="frozen"/>
      <selection pane="bottomLeft" activeCell="B43" sqref="A43:XFD43"/>
    </sheetView>
  </sheetViews>
  <sheetFormatPr baseColWidth="10" defaultColWidth="11.46484375" defaultRowHeight="14.25" x14ac:dyDescent="0.45"/>
  <cols>
    <col min="1" max="1" width="26" bestFit="1" customWidth="1"/>
    <col min="2" max="2" width="84.33203125" customWidth="1"/>
    <col min="4" max="4" width="9.53125" style="20" customWidth="1"/>
    <col min="6" max="6" width="12.33203125" bestFit="1" customWidth="1"/>
    <col min="8" max="8" width="13.86328125" customWidth="1"/>
    <col min="9" max="9" width="12.33203125" bestFit="1" customWidth="1"/>
  </cols>
  <sheetData>
    <row r="1" spans="1:9" ht="38.450000000000003" customHeight="1" x14ac:dyDescent="0.55000000000000004">
      <c r="A1" s="51" t="s">
        <v>104</v>
      </c>
      <c r="B1" s="54"/>
      <c r="C1" s="54"/>
      <c r="D1" s="54"/>
      <c r="E1" s="54"/>
      <c r="F1" s="54"/>
      <c r="G1" s="54"/>
      <c r="H1" s="54"/>
      <c r="I1" s="54"/>
    </row>
    <row r="2" spans="1:9" ht="15" customHeight="1" x14ac:dyDescent="0.45">
      <c r="A2" s="1"/>
      <c r="B2" s="2"/>
      <c r="C2" s="52" t="s">
        <v>4</v>
      </c>
      <c r="D2" s="53"/>
      <c r="E2" s="52" t="s">
        <v>0</v>
      </c>
      <c r="F2" s="53"/>
      <c r="G2" s="55" t="s">
        <v>1</v>
      </c>
      <c r="H2" s="55"/>
      <c r="I2" s="12" t="s">
        <v>2</v>
      </c>
    </row>
    <row r="3" spans="1:9" ht="28.5" x14ac:dyDescent="0.45">
      <c r="A3" s="3" t="s">
        <v>44</v>
      </c>
      <c r="B3" s="4" t="s">
        <v>3</v>
      </c>
      <c r="C3" s="11" t="s">
        <v>4</v>
      </c>
      <c r="D3" s="11" t="s">
        <v>5</v>
      </c>
      <c r="E3" s="11" t="s">
        <v>6</v>
      </c>
      <c r="F3" s="11" t="s">
        <v>37</v>
      </c>
      <c r="G3" s="11" t="s">
        <v>6</v>
      </c>
      <c r="H3" s="11" t="s">
        <v>38</v>
      </c>
      <c r="I3" s="11" t="s">
        <v>7</v>
      </c>
    </row>
    <row r="4" spans="1:9" x14ac:dyDescent="0.45">
      <c r="A4" s="66" t="s">
        <v>30</v>
      </c>
      <c r="B4" s="67"/>
      <c r="C4" s="67"/>
      <c r="D4" s="67"/>
      <c r="E4" s="67"/>
      <c r="F4" s="67"/>
      <c r="G4" s="67"/>
      <c r="H4" s="67"/>
      <c r="I4" s="68"/>
    </row>
    <row r="5" spans="1:9" x14ac:dyDescent="0.45">
      <c r="A5" s="8" t="s">
        <v>49</v>
      </c>
      <c r="B5" s="21" t="s">
        <v>45</v>
      </c>
      <c r="C5" s="1"/>
      <c r="D5" s="17"/>
      <c r="E5" s="26"/>
      <c r="F5" s="26"/>
      <c r="G5" s="27">
        <v>0</v>
      </c>
      <c r="H5" s="27">
        <f t="shared" ref="H5:H12" si="0">G5*C5</f>
        <v>0</v>
      </c>
      <c r="I5" s="26"/>
    </row>
    <row r="6" spans="1:9" x14ac:dyDescent="0.45">
      <c r="A6" s="60" t="s">
        <v>9</v>
      </c>
      <c r="B6" s="2" t="s">
        <v>26</v>
      </c>
      <c r="C6" s="1">
        <v>1</v>
      </c>
      <c r="D6" s="17" t="s">
        <v>24</v>
      </c>
      <c r="E6" s="26">
        <v>0</v>
      </c>
      <c r="F6" s="26">
        <f t="shared" ref="F6:F12" si="1">C6*E6</f>
        <v>0</v>
      </c>
      <c r="G6" s="27">
        <v>0</v>
      </c>
      <c r="H6" s="27">
        <f t="shared" si="0"/>
        <v>0</v>
      </c>
      <c r="I6" s="26">
        <f t="shared" ref="I6:I12" si="2">F6+H6</f>
        <v>0</v>
      </c>
    </row>
    <row r="7" spans="1:9" x14ac:dyDescent="0.45">
      <c r="A7" s="60"/>
      <c r="B7" s="2" t="s">
        <v>27</v>
      </c>
      <c r="C7" s="1">
        <v>1</v>
      </c>
      <c r="D7" s="17" t="s">
        <v>24</v>
      </c>
      <c r="E7" s="26">
        <v>0</v>
      </c>
      <c r="F7" s="26">
        <f t="shared" si="1"/>
        <v>0</v>
      </c>
      <c r="G7" s="27">
        <v>0</v>
      </c>
      <c r="H7" s="27">
        <f t="shared" si="0"/>
        <v>0</v>
      </c>
      <c r="I7" s="26">
        <f t="shared" si="2"/>
        <v>0</v>
      </c>
    </row>
    <row r="8" spans="1:9" x14ac:dyDescent="0.45">
      <c r="A8" s="70"/>
      <c r="B8" s="2" t="s">
        <v>140</v>
      </c>
      <c r="C8" s="1">
        <v>1</v>
      </c>
      <c r="D8" s="17" t="s">
        <v>24</v>
      </c>
      <c r="E8" s="26">
        <v>0</v>
      </c>
      <c r="F8" s="26">
        <f>C8*E8</f>
        <v>0</v>
      </c>
      <c r="G8" s="27">
        <v>0</v>
      </c>
      <c r="H8" s="27">
        <f t="shared" si="0"/>
        <v>0</v>
      </c>
      <c r="I8" s="26">
        <f t="shared" si="2"/>
        <v>0</v>
      </c>
    </row>
    <row r="9" spans="1:9" x14ac:dyDescent="0.45">
      <c r="A9" s="8" t="s">
        <v>17</v>
      </c>
      <c r="B9" s="21" t="s">
        <v>45</v>
      </c>
      <c r="C9" s="1"/>
      <c r="D9" s="17"/>
      <c r="E9" s="26"/>
      <c r="F9" s="26"/>
      <c r="G9" s="27">
        <v>0</v>
      </c>
      <c r="H9" s="27">
        <f t="shared" si="0"/>
        <v>0</v>
      </c>
      <c r="I9" s="26"/>
    </row>
    <row r="10" spans="1:9" x14ac:dyDescent="0.45">
      <c r="A10" s="60" t="s">
        <v>9</v>
      </c>
      <c r="B10" s="2" t="s">
        <v>122</v>
      </c>
      <c r="C10" s="1">
        <v>1</v>
      </c>
      <c r="D10" s="17" t="s">
        <v>24</v>
      </c>
      <c r="E10" s="26">
        <v>0</v>
      </c>
      <c r="F10" s="26">
        <f t="shared" si="1"/>
        <v>0</v>
      </c>
      <c r="G10" s="27">
        <v>0</v>
      </c>
      <c r="H10" s="27">
        <f t="shared" si="0"/>
        <v>0</v>
      </c>
      <c r="I10" s="26">
        <f t="shared" si="2"/>
        <v>0</v>
      </c>
    </row>
    <row r="11" spans="1:9" x14ac:dyDescent="0.45">
      <c r="A11" s="60"/>
      <c r="B11" s="2" t="s">
        <v>121</v>
      </c>
      <c r="C11" s="1">
        <v>1</v>
      </c>
      <c r="D11" s="17" t="s">
        <v>24</v>
      </c>
      <c r="E11" s="26">
        <v>0</v>
      </c>
      <c r="F11" s="26">
        <f t="shared" si="1"/>
        <v>0</v>
      </c>
      <c r="G11" s="27">
        <v>0</v>
      </c>
      <c r="H11" s="27">
        <f t="shared" si="0"/>
        <v>0</v>
      </c>
      <c r="I11" s="26">
        <f t="shared" si="2"/>
        <v>0</v>
      </c>
    </row>
    <row r="12" spans="1:9" x14ac:dyDescent="0.45">
      <c r="A12" s="60"/>
      <c r="B12" s="2" t="s">
        <v>123</v>
      </c>
      <c r="C12" s="1">
        <v>1</v>
      </c>
      <c r="D12" s="17" t="s">
        <v>24</v>
      </c>
      <c r="E12" s="26">
        <v>0</v>
      </c>
      <c r="F12" s="26">
        <f t="shared" si="1"/>
        <v>0</v>
      </c>
      <c r="G12" s="27">
        <v>0</v>
      </c>
      <c r="H12" s="27">
        <f t="shared" si="0"/>
        <v>0</v>
      </c>
      <c r="I12" s="26">
        <f t="shared" si="2"/>
        <v>0</v>
      </c>
    </row>
    <row r="13" spans="1:9" x14ac:dyDescent="0.45">
      <c r="A13" s="13"/>
      <c r="B13" s="13" t="s">
        <v>13</v>
      </c>
      <c r="C13" s="4"/>
      <c r="D13" s="10"/>
      <c r="E13" s="18"/>
      <c r="F13" s="19">
        <f>SUM(F5:F12)</f>
        <v>0</v>
      </c>
      <c r="G13" s="7"/>
      <c r="H13" s="19">
        <f>SUM(H5:H12)</f>
        <v>0</v>
      </c>
      <c r="I13" s="19">
        <f>SUM(I5:I12)</f>
        <v>0</v>
      </c>
    </row>
    <row r="14" spans="1:9" x14ac:dyDescent="0.45">
      <c r="A14" s="61" t="s">
        <v>52</v>
      </c>
      <c r="B14" s="62"/>
      <c r="C14" s="62"/>
      <c r="D14" s="62"/>
      <c r="E14" s="62"/>
      <c r="F14" s="62"/>
      <c r="G14" s="62"/>
      <c r="H14" s="62"/>
      <c r="I14" s="63"/>
    </row>
    <row r="15" spans="1:9" x14ac:dyDescent="0.45">
      <c r="A15" s="14" t="s">
        <v>16</v>
      </c>
      <c r="B15" s="56"/>
      <c r="C15" s="57"/>
      <c r="D15" s="57"/>
      <c r="E15" s="57"/>
      <c r="F15" s="57"/>
      <c r="G15" s="57"/>
      <c r="H15" s="57"/>
      <c r="I15" s="58"/>
    </row>
    <row r="16" spans="1:9" x14ac:dyDescent="0.45">
      <c r="A16" s="69"/>
      <c r="B16" s="2" t="s">
        <v>91</v>
      </c>
      <c r="C16" s="1">
        <v>1</v>
      </c>
      <c r="D16" s="17" t="s">
        <v>11</v>
      </c>
      <c r="E16" s="26">
        <v>0</v>
      </c>
      <c r="F16" s="26">
        <f t="shared" ref="F16:F24" si="3">C16*E16</f>
        <v>0</v>
      </c>
      <c r="G16" s="26">
        <v>0</v>
      </c>
      <c r="H16" s="26">
        <f t="shared" ref="H16:H24" si="4">G16*C16</f>
        <v>0</v>
      </c>
      <c r="I16" s="26">
        <f t="shared" ref="I16:I24" si="5">F16+H16</f>
        <v>0</v>
      </c>
    </row>
    <row r="17" spans="1:9" ht="28.25" customHeight="1" x14ac:dyDescent="0.45">
      <c r="A17" s="64"/>
      <c r="B17" s="2" t="s">
        <v>124</v>
      </c>
      <c r="C17" s="1">
        <v>1</v>
      </c>
      <c r="D17" s="17" t="s">
        <v>11</v>
      </c>
      <c r="E17" s="26">
        <f>'DPGF tranche FERME - CA SGAMI'!E26</f>
        <v>0</v>
      </c>
      <c r="F17" s="26">
        <f t="shared" si="3"/>
        <v>0</v>
      </c>
      <c r="G17" s="26">
        <f>'DPGF tranche FERME - CA SGAMI'!G26</f>
        <v>0</v>
      </c>
      <c r="H17" s="26">
        <f t="shared" si="4"/>
        <v>0</v>
      </c>
      <c r="I17" s="26">
        <f t="shared" si="5"/>
        <v>0</v>
      </c>
    </row>
    <row r="18" spans="1:9" x14ac:dyDescent="0.45">
      <c r="A18" s="64"/>
      <c r="B18" s="2" t="s">
        <v>145</v>
      </c>
      <c r="C18" s="1">
        <v>1</v>
      </c>
      <c r="D18" s="17" t="s">
        <v>11</v>
      </c>
      <c r="E18" s="26">
        <v>0</v>
      </c>
      <c r="F18" s="26">
        <f t="shared" si="3"/>
        <v>0</v>
      </c>
      <c r="G18" s="26">
        <v>0</v>
      </c>
      <c r="H18" s="26">
        <f t="shared" si="4"/>
        <v>0</v>
      </c>
      <c r="I18" s="26">
        <f t="shared" si="5"/>
        <v>0</v>
      </c>
    </row>
    <row r="19" spans="1:9" ht="28.25" customHeight="1" x14ac:dyDescent="0.45">
      <c r="A19" s="64"/>
      <c r="B19" s="2" t="s">
        <v>137</v>
      </c>
      <c r="C19" s="1">
        <v>1</v>
      </c>
      <c r="D19" s="17" t="s">
        <v>11</v>
      </c>
      <c r="E19" s="26">
        <v>0</v>
      </c>
      <c r="F19" s="26">
        <f t="shared" ref="F19" si="6">C19*E19</f>
        <v>0</v>
      </c>
      <c r="G19" s="26">
        <v>0</v>
      </c>
      <c r="H19" s="26">
        <f t="shared" ref="H19" si="7">G19*C19</f>
        <v>0</v>
      </c>
      <c r="I19" s="26">
        <f t="shared" ref="I19" si="8">F19+H19</f>
        <v>0</v>
      </c>
    </row>
    <row r="20" spans="1:9" x14ac:dyDescent="0.45">
      <c r="A20" s="64"/>
      <c r="B20" s="2" t="s">
        <v>31</v>
      </c>
      <c r="C20" s="1">
        <v>1</v>
      </c>
      <c r="D20" s="17" t="s">
        <v>11</v>
      </c>
      <c r="E20" s="26"/>
      <c r="F20" s="26"/>
      <c r="G20" s="26">
        <v>0</v>
      </c>
      <c r="H20" s="26">
        <f t="shared" si="4"/>
        <v>0</v>
      </c>
      <c r="I20" s="26">
        <f t="shared" si="5"/>
        <v>0</v>
      </c>
    </row>
    <row r="21" spans="1:9" ht="28.5" x14ac:dyDescent="0.45">
      <c r="A21" s="64"/>
      <c r="B21" s="2" t="s">
        <v>95</v>
      </c>
      <c r="C21" s="1">
        <v>1</v>
      </c>
      <c r="D21" s="17" t="s">
        <v>24</v>
      </c>
      <c r="E21" s="26">
        <v>0</v>
      </c>
      <c r="F21" s="26">
        <f t="shared" si="3"/>
        <v>0</v>
      </c>
      <c r="G21" s="26">
        <v>0</v>
      </c>
      <c r="H21" s="26">
        <f t="shared" si="4"/>
        <v>0</v>
      </c>
      <c r="I21" s="26">
        <f t="shared" si="5"/>
        <v>0</v>
      </c>
    </row>
    <row r="22" spans="1:9" x14ac:dyDescent="0.45">
      <c r="A22" s="65"/>
      <c r="B22" s="2" t="s">
        <v>55</v>
      </c>
      <c r="C22" s="1">
        <v>2</v>
      </c>
      <c r="D22" s="17" t="s">
        <v>11</v>
      </c>
      <c r="E22" s="26">
        <v>0</v>
      </c>
      <c r="F22" s="26">
        <f t="shared" si="3"/>
        <v>0</v>
      </c>
      <c r="G22" s="26">
        <v>0</v>
      </c>
      <c r="H22" s="26">
        <f t="shared" si="4"/>
        <v>0</v>
      </c>
      <c r="I22" s="26">
        <f t="shared" si="5"/>
        <v>0</v>
      </c>
    </row>
    <row r="23" spans="1:9" x14ac:dyDescent="0.45">
      <c r="A23" s="59" t="s">
        <v>32</v>
      </c>
      <c r="B23" s="2" t="s">
        <v>146</v>
      </c>
      <c r="C23" s="33"/>
      <c r="D23" s="17" t="s">
        <v>11</v>
      </c>
      <c r="E23" s="26">
        <v>0</v>
      </c>
      <c r="F23" s="26">
        <f t="shared" si="3"/>
        <v>0</v>
      </c>
      <c r="G23" s="26">
        <v>0</v>
      </c>
      <c r="H23" s="26">
        <f t="shared" si="4"/>
        <v>0</v>
      </c>
      <c r="I23" s="26">
        <f t="shared" si="5"/>
        <v>0</v>
      </c>
    </row>
    <row r="24" spans="1:9" x14ac:dyDescent="0.45">
      <c r="A24" s="70"/>
      <c r="B24" s="2" t="s">
        <v>56</v>
      </c>
      <c r="C24" s="33"/>
      <c r="D24" s="17" t="s">
        <v>11</v>
      </c>
      <c r="E24" s="26">
        <v>0</v>
      </c>
      <c r="F24" s="26">
        <f t="shared" si="3"/>
        <v>0</v>
      </c>
      <c r="G24" s="26">
        <v>0</v>
      </c>
      <c r="H24" s="26">
        <f t="shared" si="4"/>
        <v>0</v>
      </c>
      <c r="I24" s="26">
        <f t="shared" si="5"/>
        <v>0</v>
      </c>
    </row>
    <row r="25" spans="1:9" x14ac:dyDescent="0.45">
      <c r="A25" s="13"/>
      <c r="B25" s="13" t="s">
        <v>39</v>
      </c>
      <c r="C25" s="13"/>
      <c r="D25" s="13"/>
      <c r="E25" s="13"/>
      <c r="F25" s="19">
        <f>SUM(F16:F24)</f>
        <v>0</v>
      </c>
      <c r="G25" s="7"/>
      <c r="H25" s="19">
        <f>SUM(H16:H24)</f>
        <v>0</v>
      </c>
      <c r="I25" s="19">
        <f>SUM(I16:I24)</f>
        <v>0</v>
      </c>
    </row>
    <row r="26" spans="1:9" x14ac:dyDescent="0.45">
      <c r="A26" s="14" t="s">
        <v>58</v>
      </c>
      <c r="B26" s="56"/>
      <c r="C26" s="57"/>
      <c r="D26" s="57"/>
      <c r="E26" s="57"/>
      <c r="F26" s="57"/>
      <c r="G26" s="57"/>
      <c r="H26" s="57"/>
      <c r="I26" s="58"/>
    </row>
    <row r="27" spans="1:9" ht="28.5" x14ac:dyDescent="0.45">
      <c r="A27" s="59"/>
      <c r="B27" s="25" t="s">
        <v>59</v>
      </c>
      <c r="C27" s="1">
        <v>13</v>
      </c>
      <c r="D27" s="17" t="s">
        <v>11</v>
      </c>
      <c r="E27" s="26">
        <v>0</v>
      </c>
      <c r="F27" s="26">
        <f t="shared" ref="F27:F30" si="9">C27*E27</f>
        <v>0</v>
      </c>
      <c r="G27" s="26">
        <v>0</v>
      </c>
      <c r="H27" s="26">
        <f t="shared" ref="H27:H30" si="10">G27*C27</f>
        <v>0</v>
      </c>
      <c r="I27" s="26">
        <f t="shared" ref="I27:I30" si="11">F27+H27</f>
        <v>0</v>
      </c>
    </row>
    <row r="28" spans="1:9" ht="28.5" x14ac:dyDescent="0.45">
      <c r="A28" s="60"/>
      <c r="B28" s="25" t="s">
        <v>86</v>
      </c>
      <c r="C28" s="1">
        <v>1</v>
      </c>
      <c r="D28" s="17" t="s">
        <v>11</v>
      </c>
      <c r="E28" s="26">
        <v>0</v>
      </c>
      <c r="F28" s="26">
        <f t="shared" si="9"/>
        <v>0</v>
      </c>
      <c r="G28" s="26">
        <v>0</v>
      </c>
      <c r="H28" s="26">
        <f t="shared" si="10"/>
        <v>0</v>
      </c>
      <c r="I28" s="26">
        <f t="shared" si="11"/>
        <v>0</v>
      </c>
    </row>
    <row r="29" spans="1:9" x14ac:dyDescent="0.45">
      <c r="A29" s="60"/>
      <c r="B29" s="25" t="s">
        <v>34</v>
      </c>
      <c r="C29" s="1">
        <v>14</v>
      </c>
      <c r="D29" s="17" t="s">
        <v>11</v>
      </c>
      <c r="E29" s="26">
        <v>0</v>
      </c>
      <c r="F29" s="26">
        <f t="shared" si="9"/>
        <v>0</v>
      </c>
      <c r="G29" s="26">
        <v>0</v>
      </c>
      <c r="H29" s="26">
        <f t="shared" si="10"/>
        <v>0</v>
      </c>
      <c r="I29" s="26">
        <f t="shared" si="11"/>
        <v>0</v>
      </c>
    </row>
    <row r="30" spans="1:9" ht="28.5" x14ac:dyDescent="0.45">
      <c r="A30" s="60"/>
      <c r="B30" s="25" t="s">
        <v>60</v>
      </c>
      <c r="C30" s="1">
        <v>3</v>
      </c>
      <c r="D30" s="17" t="s">
        <v>11</v>
      </c>
      <c r="E30" s="26">
        <v>0</v>
      </c>
      <c r="F30" s="26">
        <f t="shared" si="9"/>
        <v>0</v>
      </c>
      <c r="G30" s="26">
        <v>0</v>
      </c>
      <c r="H30" s="26">
        <f t="shared" si="10"/>
        <v>0</v>
      </c>
      <c r="I30" s="26">
        <f t="shared" si="11"/>
        <v>0</v>
      </c>
    </row>
    <row r="31" spans="1:9" ht="28.5" x14ac:dyDescent="0.45">
      <c r="A31" s="60"/>
      <c r="B31" s="25" t="s">
        <v>62</v>
      </c>
      <c r="C31" s="33"/>
      <c r="D31" s="17" t="s">
        <v>11</v>
      </c>
      <c r="E31" s="26">
        <v>0</v>
      </c>
      <c r="F31" s="26">
        <f t="shared" ref="F31:F34" si="12">C31*E31</f>
        <v>0</v>
      </c>
      <c r="G31" s="26">
        <v>0</v>
      </c>
      <c r="H31" s="26">
        <f t="shared" ref="H31:H34" si="13">G31*C31</f>
        <v>0</v>
      </c>
      <c r="I31" s="26">
        <f t="shared" ref="I31:I34" si="14">F31+H31</f>
        <v>0</v>
      </c>
    </row>
    <row r="32" spans="1:9" ht="28.5" x14ac:dyDescent="0.45">
      <c r="A32" s="60"/>
      <c r="B32" s="25" t="s">
        <v>142</v>
      </c>
      <c r="C32" s="33"/>
      <c r="D32" s="17" t="s">
        <v>11</v>
      </c>
      <c r="E32" s="26">
        <v>0</v>
      </c>
      <c r="F32" s="26">
        <f t="shared" si="12"/>
        <v>0</v>
      </c>
      <c r="G32" s="26">
        <v>0</v>
      </c>
      <c r="H32" s="26">
        <f t="shared" si="13"/>
        <v>0</v>
      </c>
      <c r="I32" s="26">
        <f t="shared" si="14"/>
        <v>0</v>
      </c>
    </row>
    <row r="33" spans="1:9" x14ac:dyDescent="0.45">
      <c r="A33" s="60"/>
      <c r="B33" s="25" t="s">
        <v>63</v>
      </c>
      <c r="C33" s="1">
        <v>1</v>
      </c>
      <c r="D33" s="17" t="s">
        <v>14</v>
      </c>
      <c r="E33" s="26">
        <v>0</v>
      </c>
      <c r="F33" s="26">
        <f t="shared" si="12"/>
        <v>0</v>
      </c>
      <c r="G33" s="26">
        <v>0</v>
      </c>
      <c r="H33" s="26">
        <f t="shared" si="13"/>
        <v>0</v>
      </c>
      <c r="I33" s="26">
        <f t="shared" si="14"/>
        <v>0</v>
      </c>
    </row>
    <row r="34" spans="1:9" x14ac:dyDescent="0.45">
      <c r="A34" s="70"/>
      <c r="B34" s="25" t="s">
        <v>64</v>
      </c>
      <c r="C34" s="1">
        <v>1</v>
      </c>
      <c r="D34" s="17" t="s">
        <v>14</v>
      </c>
      <c r="E34" s="26">
        <v>0</v>
      </c>
      <c r="F34" s="26">
        <f t="shared" si="12"/>
        <v>0</v>
      </c>
      <c r="G34" s="26">
        <v>0</v>
      </c>
      <c r="H34" s="26">
        <f t="shared" si="13"/>
        <v>0</v>
      </c>
      <c r="I34" s="26">
        <f t="shared" si="14"/>
        <v>0</v>
      </c>
    </row>
    <row r="35" spans="1:9" x14ac:dyDescent="0.45">
      <c r="A35" s="13"/>
      <c r="B35" s="13" t="s">
        <v>65</v>
      </c>
      <c r="C35" s="13"/>
      <c r="D35" s="13"/>
      <c r="E35" s="13"/>
      <c r="F35" s="19">
        <f>SUM(F27:F34)</f>
        <v>0</v>
      </c>
      <c r="G35" s="7"/>
      <c r="H35" s="19">
        <f>SUM(H27:H34)</f>
        <v>0</v>
      </c>
      <c r="I35" s="19">
        <f>SUM(I27:I34)</f>
        <v>0</v>
      </c>
    </row>
    <row r="36" spans="1:9" x14ac:dyDescent="0.45">
      <c r="A36" s="14" t="s">
        <v>66</v>
      </c>
      <c r="B36" s="56"/>
      <c r="C36" s="57"/>
      <c r="D36" s="57"/>
      <c r="E36" s="57"/>
      <c r="F36" s="57"/>
      <c r="G36" s="57"/>
      <c r="H36" s="57"/>
      <c r="I36" s="58"/>
    </row>
    <row r="37" spans="1:9" x14ac:dyDescent="0.45">
      <c r="A37" s="32"/>
      <c r="B37" s="25" t="s">
        <v>88</v>
      </c>
      <c r="C37" s="1">
        <v>4</v>
      </c>
      <c r="D37" s="17" t="s">
        <v>80</v>
      </c>
      <c r="E37" s="26">
        <v>0</v>
      </c>
      <c r="F37" s="26">
        <f t="shared" ref="F37:F38" si="15">C37*E37</f>
        <v>0</v>
      </c>
      <c r="G37" s="26">
        <v>0</v>
      </c>
      <c r="H37" s="26">
        <f t="shared" ref="H37:H38" si="16">G37*C37</f>
        <v>0</v>
      </c>
      <c r="I37" s="26">
        <f t="shared" ref="I37:I38" si="17">F37+H37</f>
        <v>0</v>
      </c>
    </row>
    <row r="38" spans="1:9" x14ac:dyDescent="0.45">
      <c r="A38" s="22" t="s">
        <v>32</v>
      </c>
      <c r="B38" s="25" t="s">
        <v>68</v>
      </c>
      <c r="C38" s="33"/>
      <c r="D38" s="17" t="s">
        <v>11</v>
      </c>
      <c r="E38" s="26">
        <v>0</v>
      </c>
      <c r="F38" s="26">
        <f t="shared" si="15"/>
        <v>0</v>
      </c>
      <c r="G38" s="26">
        <v>0</v>
      </c>
      <c r="H38" s="26">
        <f t="shared" si="16"/>
        <v>0</v>
      </c>
      <c r="I38" s="26">
        <f t="shared" si="17"/>
        <v>0</v>
      </c>
    </row>
    <row r="39" spans="1:9" x14ac:dyDescent="0.45">
      <c r="A39" s="13"/>
      <c r="B39" s="13" t="s">
        <v>40</v>
      </c>
      <c r="C39" s="13"/>
      <c r="D39" s="13"/>
      <c r="E39" s="13"/>
      <c r="F39" s="19">
        <f>SUM(F37:F38)</f>
        <v>0</v>
      </c>
      <c r="G39" s="7"/>
      <c r="H39" s="19">
        <f>SUM(H37:H38)</f>
        <v>0</v>
      </c>
      <c r="I39" s="19">
        <f>SUM(I37:I38)</f>
        <v>0</v>
      </c>
    </row>
    <row r="40" spans="1:9" s="6" customFormat="1" x14ac:dyDescent="0.45">
      <c r="A40" s="13"/>
      <c r="B40" s="13" t="s">
        <v>71</v>
      </c>
      <c r="C40" s="4"/>
      <c r="D40" s="10"/>
      <c r="E40" s="4"/>
      <c r="F40" s="16">
        <f>F39+F35+F25</f>
        <v>0</v>
      </c>
      <c r="G40" s="10"/>
      <c r="H40" s="16">
        <f>H39+H35+H25</f>
        <v>0</v>
      </c>
      <c r="I40" s="16">
        <f>I39+I35+I25</f>
        <v>0</v>
      </c>
    </row>
    <row r="41" spans="1:9" s="5" customFormat="1" x14ac:dyDescent="0.45">
      <c r="A41" s="13"/>
      <c r="B41" s="13" t="s">
        <v>72</v>
      </c>
      <c r="C41" s="4"/>
      <c r="D41" s="10"/>
      <c r="E41" s="4"/>
      <c r="F41" s="16">
        <f>F40+F13</f>
        <v>0</v>
      </c>
      <c r="G41" s="10"/>
      <c r="H41" s="16">
        <f>H40+H13</f>
        <v>0</v>
      </c>
      <c r="I41" s="16">
        <f>I40+I13</f>
        <v>0</v>
      </c>
    </row>
    <row r="42" spans="1:9" x14ac:dyDescent="0.45">
      <c r="A42" s="14" t="s">
        <v>15</v>
      </c>
      <c r="B42" s="56"/>
      <c r="C42" s="57"/>
      <c r="D42" s="57"/>
      <c r="E42" s="57"/>
      <c r="F42" s="57"/>
      <c r="G42" s="57"/>
      <c r="H42" s="57"/>
      <c r="I42" s="58"/>
    </row>
    <row r="43" spans="1:9" ht="28.5" x14ac:dyDescent="0.45">
      <c r="A43" s="69"/>
      <c r="B43" s="2" t="s">
        <v>150</v>
      </c>
      <c r="C43" s="1">
        <v>1</v>
      </c>
      <c r="D43" s="1" t="s">
        <v>14</v>
      </c>
      <c r="E43" s="9"/>
      <c r="F43" s="9"/>
      <c r="G43" s="26">
        <v>0</v>
      </c>
      <c r="H43" s="26">
        <f t="shared" ref="H43" si="18">G43*C43</f>
        <v>0</v>
      </c>
      <c r="I43" s="26">
        <f t="shared" ref="I43" si="19">F43+H43</f>
        <v>0</v>
      </c>
    </row>
    <row r="44" spans="1:9" x14ac:dyDescent="0.45">
      <c r="A44" s="64"/>
      <c r="B44" s="2" t="s">
        <v>97</v>
      </c>
      <c r="C44" s="1">
        <v>1</v>
      </c>
      <c r="D44" s="1" t="s">
        <v>14</v>
      </c>
      <c r="E44" s="9"/>
      <c r="F44" s="9"/>
      <c r="G44" s="26">
        <v>0</v>
      </c>
      <c r="H44" s="26">
        <f t="shared" ref="H44:H49" si="20">G44*C44</f>
        <v>0</v>
      </c>
      <c r="I44" s="26">
        <f t="shared" ref="I44:I49" si="21">F44+H44</f>
        <v>0</v>
      </c>
    </row>
    <row r="45" spans="1:9" x14ac:dyDescent="0.45">
      <c r="A45" s="64"/>
      <c r="B45" s="2" t="s">
        <v>99</v>
      </c>
      <c r="C45" s="1">
        <v>1</v>
      </c>
      <c r="D45" s="1" t="s">
        <v>14</v>
      </c>
      <c r="E45" s="9"/>
      <c r="F45" s="9"/>
      <c r="G45" s="26">
        <v>0</v>
      </c>
      <c r="H45" s="26">
        <f t="shared" si="20"/>
        <v>0</v>
      </c>
      <c r="I45" s="26">
        <f t="shared" si="21"/>
        <v>0</v>
      </c>
    </row>
    <row r="46" spans="1:9" x14ac:dyDescent="0.45">
      <c r="A46" s="64"/>
      <c r="B46" s="2" t="s">
        <v>98</v>
      </c>
      <c r="C46" s="1">
        <v>1</v>
      </c>
      <c r="D46" s="1" t="s">
        <v>14</v>
      </c>
      <c r="E46" s="9"/>
      <c r="F46" s="9"/>
      <c r="G46" s="26">
        <v>0</v>
      </c>
      <c r="H46" s="26">
        <f t="shared" si="20"/>
        <v>0</v>
      </c>
      <c r="I46" s="26">
        <f t="shared" si="21"/>
        <v>0</v>
      </c>
    </row>
    <row r="47" spans="1:9" x14ac:dyDescent="0.45">
      <c r="A47" s="64"/>
      <c r="B47" s="2" t="s">
        <v>101</v>
      </c>
      <c r="C47" s="1">
        <v>1</v>
      </c>
      <c r="D47" s="1" t="s">
        <v>14</v>
      </c>
      <c r="E47" s="9"/>
      <c r="F47" s="9"/>
      <c r="G47" s="26">
        <v>0</v>
      </c>
      <c r="H47" s="26">
        <f t="shared" si="20"/>
        <v>0</v>
      </c>
      <c r="I47" s="26">
        <f t="shared" si="21"/>
        <v>0</v>
      </c>
    </row>
    <row r="48" spans="1:9" x14ac:dyDescent="0.45">
      <c r="A48" s="64"/>
      <c r="B48" s="2" t="s">
        <v>102</v>
      </c>
      <c r="C48" s="1">
        <v>1</v>
      </c>
      <c r="D48" s="1" t="s">
        <v>14</v>
      </c>
      <c r="E48" s="9"/>
      <c r="F48" s="9"/>
      <c r="G48" s="26">
        <v>0</v>
      </c>
      <c r="H48" s="26">
        <f t="shared" si="20"/>
        <v>0</v>
      </c>
      <c r="I48" s="26">
        <f t="shared" si="21"/>
        <v>0</v>
      </c>
    </row>
    <row r="49" spans="1:9" x14ac:dyDescent="0.45">
      <c r="A49" s="65"/>
      <c r="B49" s="2" t="s">
        <v>103</v>
      </c>
      <c r="C49" s="1">
        <v>1</v>
      </c>
      <c r="D49" s="1" t="s">
        <v>14</v>
      </c>
      <c r="E49" s="9"/>
      <c r="F49" s="9"/>
      <c r="G49" s="26">
        <v>0</v>
      </c>
      <c r="H49" s="26">
        <f t="shared" si="20"/>
        <v>0</v>
      </c>
      <c r="I49" s="26">
        <f t="shared" si="21"/>
        <v>0</v>
      </c>
    </row>
    <row r="50" spans="1:9" s="6" customFormat="1" x14ac:dyDescent="0.45">
      <c r="A50" s="13"/>
      <c r="B50" s="13" t="s">
        <v>79</v>
      </c>
      <c r="C50" s="4"/>
      <c r="D50" s="10"/>
      <c r="E50" s="4"/>
      <c r="F50" s="16"/>
      <c r="G50" s="16"/>
      <c r="H50" s="16">
        <f>SUM(H44:H49)</f>
        <v>0</v>
      </c>
      <c r="I50" s="16">
        <f>SUM(I44:I49)</f>
        <v>0</v>
      </c>
    </row>
    <row r="51" spans="1:9" s="6" customFormat="1" ht="18.600000000000001" customHeight="1" x14ac:dyDescent="0.55000000000000004">
      <c r="A51" s="13"/>
      <c r="B51" s="29" t="s">
        <v>43</v>
      </c>
      <c r="C51" s="4"/>
      <c r="D51" s="10"/>
      <c r="E51" s="4"/>
      <c r="F51" s="30">
        <f>F50+F41</f>
        <v>0</v>
      </c>
      <c r="G51" s="16"/>
      <c r="H51" s="30">
        <f>H50+H41</f>
        <v>0</v>
      </c>
      <c r="I51" s="30">
        <f>I50+I41</f>
        <v>0</v>
      </c>
    </row>
    <row r="52" spans="1:9" x14ac:dyDescent="0.45">
      <c r="A52" s="28"/>
      <c r="B52" s="15"/>
      <c r="E52" s="20"/>
      <c r="F52" s="23"/>
    </row>
    <row r="53" spans="1:9" x14ac:dyDescent="0.45">
      <c r="B53" s="15"/>
    </row>
    <row r="54" spans="1:9" x14ac:dyDescent="0.45">
      <c r="B54" s="15"/>
    </row>
    <row r="55" spans="1:9" x14ac:dyDescent="0.45">
      <c r="B55" s="15"/>
    </row>
    <row r="56" spans="1:9" x14ac:dyDescent="0.45">
      <c r="B56" s="15"/>
    </row>
    <row r="57" spans="1:9" x14ac:dyDescent="0.45">
      <c r="B57" s="15"/>
    </row>
    <row r="58" spans="1:9" x14ac:dyDescent="0.45">
      <c r="B58" s="15"/>
    </row>
    <row r="59" spans="1:9" x14ac:dyDescent="0.45">
      <c r="B59" s="15"/>
    </row>
    <row r="60" spans="1:9" x14ac:dyDescent="0.45">
      <c r="B60" s="15"/>
    </row>
    <row r="61" spans="1:9" x14ac:dyDescent="0.45">
      <c r="B61" s="15"/>
    </row>
    <row r="62" spans="1:9" x14ac:dyDescent="0.45">
      <c r="B62" s="15"/>
    </row>
    <row r="63" spans="1:9" x14ac:dyDescent="0.45">
      <c r="B63" s="15"/>
    </row>
    <row r="64" spans="1:9" x14ac:dyDescent="0.45">
      <c r="B64" s="15"/>
    </row>
    <row r="65" spans="2:2" x14ac:dyDescent="0.45">
      <c r="B65" s="15"/>
    </row>
    <row r="66" spans="2:2" x14ac:dyDescent="0.45">
      <c r="B66" s="15"/>
    </row>
    <row r="67" spans="2:2" x14ac:dyDescent="0.45">
      <c r="B67" s="15"/>
    </row>
    <row r="68" spans="2:2" x14ac:dyDescent="0.45">
      <c r="B68" s="15"/>
    </row>
    <row r="69" spans="2:2" x14ac:dyDescent="0.45">
      <c r="B69" s="15"/>
    </row>
    <row r="70" spans="2:2" x14ac:dyDescent="0.45">
      <c r="B70" s="15"/>
    </row>
    <row r="71" spans="2:2" x14ac:dyDescent="0.45">
      <c r="B71" s="15"/>
    </row>
    <row r="72" spans="2:2" x14ac:dyDescent="0.45">
      <c r="B72" s="15"/>
    </row>
    <row r="73" spans="2:2" x14ac:dyDescent="0.45">
      <c r="B73" s="15"/>
    </row>
    <row r="74" spans="2:2" x14ac:dyDescent="0.45">
      <c r="B74" s="15"/>
    </row>
    <row r="75" spans="2:2" x14ac:dyDescent="0.45">
      <c r="B75" s="15"/>
    </row>
    <row r="76" spans="2:2" x14ac:dyDescent="0.45">
      <c r="B76" s="15"/>
    </row>
    <row r="77" spans="2:2" x14ac:dyDescent="0.45">
      <c r="B77" s="15"/>
    </row>
    <row r="78" spans="2:2" x14ac:dyDescent="0.45">
      <c r="B78" s="15"/>
    </row>
    <row r="79" spans="2:2" x14ac:dyDescent="0.45">
      <c r="B79" s="15"/>
    </row>
    <row r="80" spans="2:2" x14ac:dyDescent="0.45">
      <c r="B80" s="15"/>
    </row>
    <row r="81" spans="2:2" x14ac:dyDescent="0.45">
      <c r="B81" s="15"/>
    </row>
    <row r="82" spans="2:2" x14ac:dyDescent="0.45">
      <c r="B82" s="15"/>
    </row>
    <row r="83" spans="2:2" x14ac:dyDescent="0.45">
      <c r="B83" s="15"/>
    </row>
    <row r="84" spans="2:2" x14ac:dyDescent="0.45">
      <c r="B84" s="15"/>
    </row>
    <row r="85" spans="2:2" x14ac:dyDescent="0.45">
      <c r="B85" s="15"/>
    </row>
    <row r="86" spans="2:2" x14ac:dyDescent="0.45">
      <c r="B86" s="15"/>
    </row>
    <row r="87" spans="2:2" x14ac:dyDescent="0.45">
      <c r="B87" s="15"/>
    </row>
    <row r="88" spans="2:2" x14ac:dyDescent="0.45">
      <c r="B88" s="15"/>
    </row>
    <row r="89" spans="2:2" x14ac:dyDescent="0.45">
      <c r="B89" s="15"/>
    </row>
    <row r="90" spans="2:2" x14ac:dyDescent="0.45">
      <c r="B90" s="15"/>
    </row>
    <row r="91" spans="2:2" x14ac:dyDescent="0.45">
      <c r="B91" s="15"/>
    </row>
    <row r="92" spans="2:2" x14ac:dyDescent="0.45">
      <c r="B92" s="15"/>
    </row>
    <row r="93" spans="2:2" x14ac:dyDescent="0.45">
      <c r="B93" s="15"/>
    </row>
    <row r="94" spans="2:2" x14ac:dyDescent="0.45">
      <c r="B94" s="15"/>
    </row>
    <row r="95" spans="2:2" x14ac:dyDescent="0.45">
      <c r="B95" s="15"/>
    </row>
    <row r="96" spans="2:2" x14ac:dyDescent="0.45">
      <c r="B96" s="15"/>
    </row>
    <row r="97" spans="2:2" x14ac:dyDescent="0.45">
      <c r="B97" s="15"/>
    </row>
    <row r="98" spans="2:2" x14ac:dyDescent="0.45">
      <c r="B98" s="15"/>
    </row>
    <row r="99" spans="2:2" x14ac:dyDescent="0.45">
      <c r="B99" s="15"/>
    </row>
    <row r="100" spans="2:2" x14ac:dyDescent="0.45">
      <c r="B100" s="15"/>
    </row>
    <row r="101" spans="2:2" x14ac:dyDescent="0.45">
      <c r="B101" s="15"/>
    </row>
    <row r="102" spans="2:2" x14ac:dyDescent="0.45">
      <c r="B102" s="15"/>
    </row>
    <row r="103" spans="2:2" x14ac:dyDescent="0.45">
      <c r="B103" s="15"/>
    </row>
    <row r="104" spans="2:2" x14ac:dyDescent="0.45">
      <c r="B104" s="15"/>
    </row>
    <row r="105" spans="2:2" x14ac:dyDescent="0.45">
      <c r="B105" s="15"/>
    </row>
    <row r="106" spans="2:2" x14ac:dyDescent="0.45">
      <c r="B106" s="15"/>
    </row>
    <row r="107" spans="2:2" x14ac:dyDescent="0.45">
      <c r="B107" s="15"/>
    </row>
    <row r="108" spans="2:2" x14ac:dyDescent="0.45">
      <c r="B108" s="15"/>
    </row>
    <row r="109" spans="2:2" x14ac:dyDescent="0.45">
      <c r="B109" s="15"/>
    </row>
    <row r="110" spans="2:2" x14ac:dyDescent="0.45">
      <c r="B110" s="15"/>
    </row>
    <row r="111" spans="2:2" x14ac:dyDescent="0.45">
      <c r="B111" s="15"/>
    </row>
    <row r="112" spans="2:2" x14ac:dyDescent="0.45">
      <c r="B112" s="15"/>
    </row>
    <row r="113" spans="2:2" x14ac:dyDescent="0.45">
      <c r="B113" s="15"/>
    </row>
  </sheetData>
  <mergeCells count="16">
    <mergeCell ref="A23:A24"/>
    <mergeCell ref="A43:A49"/>
    <mergeCell ref="A6:A8"/>
    <mergeCell ref="A10:A12"/>
    <mergeCell ref="A14:I14"/>
    <mergeCell ref="B15:I15"/>
    <mergeCell ref="A16:A22"/>
    <mergeCell ref="B42:I42"/>
    <mergeCell ref="B26:I26"/>
    <mergeCell ref="A27:A34"/>
    <mergeCell ref="B36:I36"/>
    <mergeCell ref="A1:I1"/>
    <mergeCell ref="C2:D2"/>
    <mergeCell ref="E2:F2"/>
    <mergeCell ref="G2:H2"/>
    <mergeCell ref="A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4A133-BB92-4053-AC3C-F6277ACB2134}">
  <sheetPr>
    <tabColor theme="9"/>
  </sheetPr>
  <dimension ref="A1:I97"/>
  <sheetViews>
    <sheetView zoomScaleNormal="100" workbookViewId="0">
      <pane ySplit="3" topLeftCell="A4" activePane="bottomLeft" state="frozen"/>
      <selection pane="bottomLeft" activeCell="B41" sqref="A41:XFD41"/>
    </sheetView>
  </sheetViews>
  <sheetFormatPr baseColWidth="10" defaultColWidth="11.46484375" defaultRowHeight="14.25" x14ac:dyDescent="0.45"/>
  <cols>
    <col min="1" max="1" width="26" bestFit="1" customWidth="1"/>
    <col min="2" max="2" width="91.6640625" customWidth="1"/>
    <col min="4" max="4" width="9.53125" style="20" customWidth="1"/>
    <col min="6" max="6" width="12.33203125" bestFit="1" customWidth="1"/>
    <col min="8" max="8" width="13.86328125" customWidth="1"/>
    <col min="9" max="9" width="12.33203125" bestFit="1" customWidth="1"/>
  </cols>
  <sheetData>
    <row r="1" spans="1:9" ht="38.450000000000003" customHeight="1" x14ac:dyDescent="0.55000000000000004">
      <c r="A1" s="51" t="s">
        <v>104</v>
      </c>
      <c r="B1" s="54"/>
      <c r="C1" s="54"/>
      <c r="D1" s="54"/>
      <c r="E1" s="54"/>
      <c r="F1" s="54"/>
      <c r="G1" s="54"/>
      <c r="H1" s="54"/>
      <c r="I1" s="54"/>
    </row>
    <row r="2" spans="1:9" ht="15" customHeight="1" x14ac:dyDescent="0.45">
      <c r="A2" s="1"/>
      <c r="B2" s="2"/>
      <c r="C2" s="52" t="s">
        <v>4</v>
      </c>
      <c r="D2" s="53"/>
      <c r="E2" s="52" t="s">
        <v>0</v>
      </c>
      <c r="F2" s="53"/>
      <c r="G2" s="55" t="s">
        <v>1</v>
      </c>
      <c r="H2" s="55"/>
      <c r="I2" s="12" t="s">
        <v>2</v>
      </c>
    </row>
    <row r="3" spans="1:9" ht="28.5" x14ac:dyDescent="0.45">
      <c r="A3" s="3" t="s">
        <v>44</v>
      </c>
      <c r="B3" s="4" t="s">
        <v>3</v>
      </c>
      <c r="C3" s="11" t="s">
        <v>4</v>
      </c>
      <c r="D3" s="11" t="s">
        <v>5</v>
      </c>
      <c r="E3" s="11" t="s">
        <v>6</v>
      </c>
      <c r="F3" s="11" t="s">
        <v>37</v>
      </c>
      <c r="G3" s="11" t="s">
        <v>6</v>
      </c>
      <c r="H3" s="11" t="s">
        <v>38</v>
      </c>
      <c r="I3" s="11" t="s">
        <v>7</v>
      </c>
    </row>
    <row r="4" spans="1:9" x14ac:dyDescent="0.45">
      <c r="A4" s="66" t="s">
        <v>30</v>
      </c>
      <c r="B4" s="67"/>
      <c r="C4" s="67"/>
      <c r="D4" s="67"/>
      <c r="E4" s="67"/>
      <c r="F4" s="67"/>
      <c r="G4" s="67"/>
      <c r="H4" s="67"/>
      <c r="I4" s="68"/>
    </row>
    <row r="5" spans="1:9" x14ac:dyDescent="0.45">
      <c r="A5" s="8" t="s">
        <v>8</v>
      </c>
      <c r="B5" s="21" t="s">
        <v>45</v>
      </c>
      <c r="C5" s="1"/>
      <c r="D5" s="17"/>
      <c r="E5" s="1"/>
      <c r="F5" s="1"/>
      <c r="G5" s="9"/>
      <c r="H5" s="9"/>
      <c r="I5" s="1"/>
    </row>
    <row r="6" spans="1:9" x14ac:dyDescent="0.45">
      <c r="A6" s="59" t="s">
        <v>9</v>
      </c>
      <c r="B6" s="2" t="s">
        <v>10</v>
      </c>
      <c r="C6" s="1">
        <v>1</v>
      </c>
      <c r="D6" s="17" t="s">
        <v>11</v>
      </c>
      <c r="E6" s="26">
        <v>0</v>
      </c>
      <c r="F6" s="26">
        <f>C6*E6</f>
        <v>0</v>
      </c>
      <c r="G6" s="27">
        <v>0</v>
      </c>
      <c r="H6" s="27">
        <f>G6*C6</f>
        <v>0</v>
      </c>
      <c r="I6" s="26">
        <f>F6+H6</f>
        <v>0</v>
      </c>
    </row>
    <row r="7" spans="1:9" x14ac:dyDescent="0.45">
      <c r="A7" s="60"/>
      <c r="B7" s="2" t="s">
        <v>12</v>
      </c>
      <c r="C7" s="1">
        <f>C25+C26+C27+C28+C30</f>
        <v>16</v>
      </c>
      <c r="D7" s="17" t="s">
        <v>11</v>
      </c>
      <c r="E7" s="26">
        <v>0</v>
      </c>
      <c r="F7" s="26">
        <f t="shared" ref="F7:F9" si="0">C7*E7</f>
        <v>0</v>
      </c>
      <c r="G7" s="27">
        <v>0</v>
      </c>
      <c r="H7" s="27">
        <f t="shared" ref="H7:H15" si="1">G7*C7</f>
        <v>0</v>
      </c>
      <c r="I7" s="26">
        <f t="shared" ref="I7:I15" si="2">F7+H7</f>
        <v>0</v>
      </c>
    </row>
    <row r="8" spans="1:9" x14ac:dyDescent="0.45">
      <c r="A8" s="60"/>
      <c r="B8" s="2" t="s">
        <v>46</v>
      </c>
      <c r="C8" s="1">
        <f>C29</f>
        <v>5</v>
      </c>
      <c r="D8" s="17" t="s">
        <v>11</v>
      </c>
      <c r="E8" s="26">
        <v>0</v>
      </c>
      <c r="F8" s="26">
        <f t="shared" si="0"/>
        <v>0</v>
      </c>
      <c r="G8" s="27">
        <v>0</v>
      </c>
      <c r="H8" s="27">
        <f t="shared" si="1"/>
        <v>0</v>
      </c>
      <c r="I8" s="26">
        <f t="shared" si="2"/>
        <v>0</v>
      </c>
    </row>
    <row r="9" spans="1:9" x14ac:dyDescent="0.45">
      <c r="A9" s="60"/>
      <c r="B9" s="2" t="s">
        <v>47</v>
      </c>
      <c r="C9" s="1">
        <v>1</v>
      </c>
      <c r="D9" s="17" t="s">
        <v>11</v>
      </c>
      <c r="E9" s="26">
        <v>0</v>
      </c>
      <c r="F9" s="26">
        <f t="shared" si="0"/>
        <v>0</v>
      </c>
      <c r="G9" s="27">
        <v>0</v>
      </c>
      <c r="H9" s="27">
        <f t="shared" si="1"/>
        <v>0</v>
      </c>
      <c r="I9" s="26">
        <f t="shared" si="2"/>
        <v>0</v>
      </c>
    </row>
    <row r="10" spans="1:9" x14ac:dyDescent="0.45">
      <c r="A10" s="70"/>
      <c r="B10" s="2" t="s">
        <v>48</v>
      </c>
      <c r="C10" s="1">
        <f>C7+C8</f>
        <v>21</v>
      </c>
      <c r="D10" s="17" t="s">
        <v>11</v>
      </c>
      <c r="E10" s="26">
        <v>0</v>
      </c>
      <c r="F10" s="26">
        <f>C10*E10</f>
        <v>0</v>
      </c>
      <c r="G10" s="27">
        <v>0</v>
      </c>
      <c r="H10" s="27">
        <f t="shared" si="1"/>
        <v>0</v>
      </c>
      <c r="I10" s="26">
        <f t="shared" si="2"/>
        <v>0</v>
      </c>
    </row>
    <row r="11" spans="1:9" x14ac:dyDescent="0.45">
      <c r="A11" s="8" t="s">
        <v>17</v>
      </c>
      <c r="B11" s="21" t="s">
        <v>45</v>
      </c>
      <c r="C11" s="1"/>
      <c r="D11" s="17"/>
      <c r="E11" s="26"/>
      <c r="F11" s="26"/>
      <c r="G11" s="27">
        <v>0</v>
      </c>
      <c r="H11" s="27">
        <f t="shared" si="1"/>
        <v>0</v>
      </c>
      <c r="I11" s="26"/>
    </row>
    <row r="12" spans="1:9" x14ac:dyDescent="0.45">
      <c r="A12" s="60" t="s">
        <v>9</v>
      </c>
      <c r="B12" s="2" t="s">
        <v>113</v>
      </c>
      <c r="C12" s="1">
        <v>1</v>
      </c>
      <c r="D12" s="17" t="s">
        <v>24</v>
      </c>
      <c r="E12" s="26">
        <v>0</v>
      </c>
      <c r="F12" s="26">
        <f t="shared" ref="F12:F14" si="3">C12*E12</f>
        <v>0</v>
      </c>
      <c r="G12" s="27">
        <v>0</v>
      </c>
      <c r="H12" s="27">
        <f t="shared" si="1"/>
        <v>0</v>
      </c>
      <c r="I12" s="26">
        <f t="shared" si="2"/>
        <v>0</v>
      </c>
    </row>
    <row r="13" spans="1:9" x14ac:dyDescent="0.45">
      <c r="A13" s="60"/>
      <c r="B13" s="2" t="s">
        <v>112</v>
      </c>
      <c r="C13" s="1">
        <v>1</v>
      </c>
      <c r="D13" s="17" t="s">
        <v>24</v>
      </c>
      <c r="E13" s="26">
        <v>0</v>
      </c>
      <c r="F13" s="26">
        <f t="shared" si="3"/>
        <v>0</v>
      </c>
      <c r="G13" s="27">
        <v>0</v>
      </c>
      <c r="H13" s="27">
        <f t="shared" si="1"/>
        <v>0</v>
      </c>
      <c r="I13" s="26">
        <f t="shared" si="2"/>
        <v>0</v>
      </c>
    </row>
    <row r="14" spans="1:9" x14ac:dyDescent="0.45">
      <c r="A14" s="60"/>
      <c r="B14" s="2" t="s">
        <v>111</v>
      </c>
      <c r="C14" s="1">
        <v>1</v>
      </c>
      <c r="D14" s="17" t="s">
        <v>11</v>
      </c>
      <c r="E14" s="26">
        <v>0</v>
      </c>
      <c r="F14" s="26">
        <f t="shared" si="3"/>
        <v>0</v>
      </c>
      <c r="G14" s="27">
        <v>0</v>
      </c>
      <c r="H14" s="27">
        <f t="shared" si="1"/>
        <v>0</v>
      </c>
      <c r="I14" s="26">
        <f t="shared" si="2"/>
        <v>0</v>
      </c>
    </row>
    <row r="15" spans="1:9" x14ac:dyDescent="0.45">
      <c r="A15" s="70"/>
      <c r="B15" s="2" t="s">
        <v>51</v>
      </c>
      <c r="C15" s="33"/>
      <c r="D15" s="17" t="s">
        <v>11</v>
      </c>
      <c r="E15" s="26">
        <v>0</v>
      </c>
      <c r="F15" s="26">
        <f>C15*E15</f>
        <v>0</v>
      </c>
      <c r="G15" s="27">
        <v>0</v>
      </c>
      <c r="H15" s="27">
        <f t="shared" si="1"/>
        <v>0</v>
      </c>
      <c r="I15" s="26">
        <f t="shared" si="2"/>
        <v>0</v>
      </c>
    </row>
    <row r="16" spans="1:9" x14ac:dyDescent="0.45">
      <c r="A16" s="13"/>
      <c r="B16" s="13" t="s">
        <v>13</v>
      </c>
      <c r="C16" s="4"/>
      <c r="D16" s="10"/>
      <c r="E16" s="18"/>
      <c r="F16" s="19">
        <f>SUM(F6:F15)</f>
        <v>0</v>
      </c>
      <c r="G16" s="7"/>
      <c r="H16" s="19">
        <f>SUM(H6:H15)</f>
        <v>0</v>
      </c>
      <c r="I16" s="19">
        <f>SUM(I6:I15)</f>
        <v>0</v>
      </c>
    </row>
    <row r="17" spans="1:9" x14ac:dyDescent="0.45">
      <c r="A17" s="61" t="s">
        <v>52</v>
      </c>
      <c r="B17" s="62"/>
      <c r="C17" s="62"/>
      <c r="D17" s="62"/>
      <c r="E17" s="62"/>
      <c r="F17" s="62"/>
      <c r="G17" s="62"/>
      <c r="H17" s="62"/>
      <c r="I17" s="63"/>
    </row>
    <row r="18" spans="1:9" x14ac:dyDescent="0.45">
      <c r="A18" s="14" t="s">
        <v>16</v>
      </c>
      <c r="B18" s="56"/>
      <c r="C18" s="57"/>
      <c r="D18" s="57"/>
      <c r="E18" s="57"/>
      <c r="F18" s="57"/>
      <c r="G18" s="57"/>
      <c r="H18" s="57"/>
      <c r="I18" s="58"/>
    </row>
    <row r="19" spans="1:9" ht="28.5" x14ac:dyDescent="0.45">
      <c r="A19" s="64"/>
      <c r="B19" s="2" t="s">
        <v>138</v>
      </c>
      <c r="C19" s="1">
        <v>1</v>
      </c>
      <c r="D19" s="17" t="s">
        <v>14</v>
      </c>
      <c r="E19" s="26">
        <v>0</v>
      </c>
      <c r="F19" s="26">
        <f t="shared" ref="F19" si="4">C19*E19</f>
        <v>0</v>
      </c>
      <c r="G19" s="26">
        <v>0</v>
      </c>
      <c r="H19" s="26">
        <f t="shared" ref="H19" si="5">G19*C19</f>
        <v>0</v>
      </c>
      <c r="I19" s="26">
        <f t="shared" ref="I19" si="6">F19+H19</f>
        <v>0</v>
      </c>
    </row>
    <row r="20" spans="1:9" x14ac:dyDescent="0.45">
      <c r="A20" s="64"/>
      <c r="B20" s="2" t="s">
        <v>94</v>
      </c>
      <c r="C20" s="1">
        <v>1</v>
      </c>
      <c r="D20" s="17" t="s">
        <v>14</v>
      </c>
      <c r="E20" s="26">
        <v>0</v>
      </c>
      <c r="F20" s="26">
        <f t="shared" ref="F20:F22" si="7">C20*E20</f>
        <v>0</v>
      </c>
      <c r="G20" s="26">
        <v>0</v>
      </c>
      <c r="H20" s="26">
        <f t="shared" ref="H20:H22" si="8">G20*C20</f>
        <v>0</v>
      </c>
      <c r="I20" s="26">
        <f t="shared" ref="I20:I22" si="9">F20+H20</f>
        <v>0</v>
      </c>
    </row>
    <row r="21" spans="1:9" ht="28.5" x14ac:dyDescent="0.45">
      <c r="A21" s="64"/>
      <c r="B21" s="2" t="s">
        <v>114</v>
      </c>
      <c r="C21" s="1">
        <v>1</v>
      </c>
      <c r="D21" s="17" t="s">
        <v>11</v>
      </c>
      <c r="E21" s="26">
        <v>0</v>
      </c>
      <c r="F21" s="26">
        <f t="shared" si="7"/>
        <v>0</v>
      </c>
      <c r="G21" s="26">
        <v>0</v>
      </c>
      <c r="H21" s="26">
        <f t="shared" si="8"/>
        <v>0</v>
      </c>
      <c r="I21" s="26">
        <f t="shared" si="9"/>
        <v>0</v>
      </c>
    </row>
    <row r="22" spans="1:9" x14ac:dyDescent="0.45">
      <c r="A22" s="65"/>
      <c r="B22" s="2" t="s">
        <v>55</v>
      </c>
      <c r="C22" s="1">
        <v>1</v>
      </c>
      <c r="D22" s="17" t="s">
        <v>11</v>
      </c>
      <c r="E22" s="26">
        <v>0</v>
      </c>
      <c r="F22" s="26">
        <f t="shared" si="7"/>
        <v>0</v>
      </c>
      <c r="G22" s="26">
        <v>0</v>
      </c>
      <c r="H22" s="26">
        <f t="shared" si="8"/>
        <v>0</v>
      </c>
      <c r="I22" s="26">
        <f t="shared" si="9"/>
        <v>0</v>
      </c>
    </row>
    <row r="23" spans="1:9" x14ac:dyDescent="0.45">
      <c r="A23" s="13"/>
      <c r="B23" s="13" t="s">
        <v>39</v>
      </c>
      <c r="C23" s="13"/>
      <c r="D23" s="13"/>
      <c r="E23" s="13"/>
      <c r="F23" s="19">
        <f>SUM(F19:F22)</f>
        <v>0</v>
      </c>
      <c r="G23" s="7"/>
      <c r="H23" s="19">
        <f>SUM(H19:H22)</f>
        <v>0</v>
      </c>
      <c r="I23" s="19">
        <f>SUM(I19:I22)</f>
        <v>0</v>
      </c>
    </row>
    <row r="24" spans="1:9" x14ac:dyDescent="0.45">
      <c r="A24" s="14" t="s">
        <v>41</v>
      </c>
      <c r="B24" s="56"/>
      <c r="C24" s="57"/>
      <c r="D24" s="57"/>
      <c r="E24" s="57"/>
      <c r="F24" s="57"/>
      <c r="G24" s="57"/>
      <c r="H24" s="57"/>
      <c r="I24" s="58"/>
    </row>
    <row r="25" spans="1:9" x14ac:dyDescent="0.45">
      <c r="A25" s="59"/>
      <c r="B25" s="2" t="s">
        <v>33</v>
      </c>
      <c r="C25" s="1">
        <v>1</v>
      </c>
      <c r="D25" s="17" t="s">
        <v>11</v>
      </c>
      <c r="E25" s="26">
        <v>0</v>
      </c>
      <c r="F25" s="26">
        <f t="shared" ref="F25:F31" si="10">C25*E25</f>
        <v>0</v>
      </c>
      <c r="G25" s="26">
        <v>0</v>
      </c>
      <c r="H25" s="26">
        <f t="shared" ref="H25:H31" si="11">G25*C25</f>
        <v>0</v>
      </c>
      <c r="I25" s="26">
        <f t="shared" ref="I25:I31" si="12">F25+H25</f>
        <v>0</v>
      </c>
    </row>
    <row r="26" spans="1:9" ht="28.5" x14ac:dyDescent="0.45">
      <c r="A26" s="60"/>
      <c r="B26" s="2" t="s">
        <v>81</v>
      </c>
      <c r="C26" s="1">
        <v>1</v>
      </c>
      <c r="D26" s="17" t="s">
        <v>11</v>
      </c>
      <c r="E26" s="26">
        <v>0</v>
      </c>
      <c r="F26" s="26">
        <f t="shared" si="10"/>
        <v>0</v>
      </c>
      <c r="G26" s="26">
        <v>0</v>
      </c>
      <c r="H26" s="26">
        <f t="shared" si="11"/>
        <v>0</v>
      </c>
      <c r="I26" s="26">
        <f t="shared" si="12"/>
        <v>0</v>
      </c>
    </row>
    <row r="27" spans="1:9" ht="28.5" x14ac:dyDescent="0.45">
      <c r="A27" s="60"/>
      <c r="B27" s="2" t="s">
        <v>82</v>
      </c>
      <c r="C27" s="1">
        <v>2</v>
      </c>
      <c r="D27" s="17" t="s">
        <v>11</v>
      </c>
      <c r="E27" s="26">
        <v>0</v>
      </c>
      <c r="F27" s="26">
        <f t="shared" si="10"/>
        <v>0</v>
      </c>
      <c r="G27" s="26">
        <v>0</v>
      </c>
      <c r="H27" s="26">
        <f t="shared" si="11"/>
        <v>0</v>
      </c>
      <c r="I27" s="26">
        <f t="shared" si="12"/>
        <v>0</v>
      </c>
    </row>
    <row r="28" spans="1:9" x14ac:dyDescent="0.45">
      <c r="A28" s="60"/>
      <c r="B28" s="2" t="s">
        <v>85</v>
      </c>
      <c r="C28" s="1">
        <v>12</v>
      </c>
      <c r="D28" s="17" t="s">
        <v>11</v>
      </c>
      <c r="E28" s="26">
        <v>0</v>
      </c>
      <c r="F28" s="26">
        <f t="shared" si="10"/>
        <v>0</v>
      </c>
      <c r="G28" s="26">
        <v>0</v>
      </c>
      <c r="H28" s="26">
        <f t="shared" si="11"/>
        <v>0</v>
      </c>
      <c r="I28" s="26">
        <f t="shared" si="12"/>
        <v>0</v>
      </c>
    </row>
    <row r="29" spans="1:9" x14ac:dyDescent="0.45">
      <c r="A29" s="60"/>
      <c r="B29" s="2" t="s">
        <v>84</v>
      </c>
      <c r="C29" s="1">
        <v>5</v>
      </c>
      <c r="D29" s="17" t="s">
        <v>11</v>
      </c>
      <c r="E29" s="26">
        <v>0</v>
      </c>
      <c r="F29" s="26">
        <f t="shared" si="10"/>
        <v>0</v>
      </c>
      <c r="G29" s="26">
        <v>0</v>
      </c>
      <c r="H29" s="26">
        <f t="shared" si="11"/>
        <v>0</v>
      </c>
      <c r="I29" s="26">
        <f t="shared" si="12"/>
        <v>0</v>
      </c>
    </row>
    <row r="30" spans="1:9" x14ac:dyDescent="0.45">
      <c r="A30" s="60"/>
      <c r="B30" s="2" t="s">
        <v>83</v>
      </c>
      <c r="C30" s="1">
        <v>0</v>
      </c>
      <c r="D30" s="17" t="s">
        <v>11</v>
      </c>
      <c r="E30" s="26">
        <v>0</v>
      </c>
      <c r="F30" s="26">
        <f t="shared" si="10"/>
        <v>0</v>
      </c>
      <c r="G30" s="26">
        <v>0</v>
      </c>
      <c r="H30" s="26">
        <f t="shared" si="11"/>
        <v>0</v>
      </c>
      <c r="I30" s="26">
        <f t="shared" si="12"/>
        <v>0</v>
      </c>
    </row>
    <row r="31" spans="1:9" x14ac:dyDescent="0.45">
      <c r="A31" s="70"/>
      <c r="B31" s="2" t="s">
        <v>57</v>
      </c>
      <c r="C31" s="1">
        <v>2</v>
      </c>
      <c r="D31" s="17" t="s">
        <v>14</v>
      </c>
      <c r="E31" s="26">
        <v>0</v>
      </c>
      <c r="F31" s="26">
        <f t="shared" si="10"/>
        <v>0</v>
      </c>
      <c r="G31" s="26">
        <v>0</v>
      </c>
      <c r="H31" s="26">
        <f t="shared" si="11"/>
        <v>0</v>
      </c>
      <c r="I31" s="26">
        <f t="shared" si="12"/>
        <v>0</v>
      </c>
    </row>
    <row r="32" spans="1:9" x14ac:dyDescent="0.45">
      <c r="A32" s="13"/>
      <c r="B32" s="13" t="s">
        <v>40</v>
      </c>
      <c r="C32" s="13"/>
      <c r="D32" s="13"/>
      <c r="E32" s="13"/>
      <c r="F32" s="19">
        <f>SUM(F25:F31)</f>
        <v>0</v>
      </c>
      <c r="G32" s="7"/>
      <c r="H32" s="19">
        <f>SUM(H25:H31)</f>
        <v>0</v>
      </c>
      <c r="I32" s="19">
        <f>SUM(I25:I31)</f>
        <v>0</v>
      </c>
    </row>
    <row r="33" spans="1:9" x14ac:dyDescent="0.45">
      <c r="A33" s="24" t="s">
        <v>35</v>
      </c>
      <c r="B33" s="56"/>
      <c r="C33" s="57"/>
      <c r="D33" s="57"/>
      <c r="E33" s="57"/>
      <c r="F33" s="57"/>
      <c r="G33" s="57"/>
      <c r="H33" s="57"/>
      <c r="I33" s="58"/>
    </row>
    <row r="34" spans="1:9" x14ac:dyDescent="0.45">
      <c r="A34" s="59"/>
      <c r="B34" s="31" t="s">
        <v>36</v>
      </c>
      <c r="C34" s="1">
        <v>2</v>
      </c>
      <c r="D34" s="17" t="s">
        <v>11</v>
      </c>
      <c r="E34" s="26">
        <v>0</v>
      </c>
      <c r="F34" s="26">
        <f t="shared" ref="F34:F36" si="13">C34*E34</f>
        <v>0</v>
      </c>
      <c r="G34" s="26">
        <v>0</v>
      </c>
      <c r="H34" s="26">
        <f t="shared" ref="H34:H36" si="14">G34*C34</f>
        <v>0</v>
      </c>
      <c r="I34" s="26">
        <f t="shared" ref="I34:I36" si="15">F34+H34</f>
        <v>0</v>
      </c>
    </row>
    <row r="35" spans="1:9" x14ac:dyDescent="0.45">
      <c r="A35" s="60"/>
      <c r="B35" s="31" t="s">
        <v>69</v>
      </c>
      <c r="C35" s="1">
        <v>4</v>
      </c>
      <c r="D35" s="17" t="s">
        <v>11</v>
      </c>
      <c r="E35" s="26">
        <v>0</v>
      </c>
      <c r="F35" s="26">
        <f t="shared" si="13"/>
        <v>0</v>
      </c>
      <c r="G35" s="26">
        <v>0</v>
      </c>
      <c r="H35" s="26">
        <f t="shared" si="14"/>
        <v>0</v>
      </c>
      <c r="I35" s="26">
        <f t="shared" si="15"/>
        <v>0</v>
      </c>
    </row>
    <row r="36" spans="1:9" x14ac:dyDescent="0.45">
      <c r="A36" s="70"/>
      <c r="B36" s="31" t="s">
        <v>70</v>
      </c>
      <c r="C36" s="1">
        <v>1</v>
      </c>
      <c r="D36" s="17" t="s">
        <v>14</v>
      </c>
      <c r="E36" s="26">
        <v>0</v>
      </c>
      <c r="F36" s="26">
        <f t="shared" si="13"/>
        <v>0</v>
      </c>
      <c r="G36" s="26">
        <v>0</v>
      </c>
      <c r="H36" s="26">
        <f t="shared" si="14"/>
        <v>0</v>
      </c>
      <c r="I36" s="26">
        <f t="shared" si="15"/>
        <v>0</v>
      </c>
    </row>
    <row r="37" spans="1:9" s="6" customFormat="1" x14ac:dyDescent="0.45">
      <c r="A37" s="13"/>
      <c r="B37" s="13" t="s">
        <v>42</v>
      </c>
      <c r="C37" s="13"/>
      <c r="D37" s="13"/>
      <c r="E37" s="13"/>
      <c r="F37" s="19">
        <f>SUM(F34:F36)</f>
        <v>0</v>
      </c>
      <c r="G37" s="7"/>
      <c r="H37" s="19">
        <f>SUM(H34:H36)</f>
        <v>0</v>
      </c>
      <c r="I37" s="19">
        <f>SUM(I34:I36)</f>
        <v>0</v>
      </c>
    </row>
    <row r="38" spans="1:9" s="6" customFormat="1" ht="18.600000000000001" customHeight="1" x14ac:dyDescent="0.45">
      <c r="A38" s="13"/>
      <c r="B38" s="13" t="s">
        <v>71</v>
      </c>
      <c r="C38" s="4"/>
      <c r="D38" s="10"/>
      <c r="E38" s="4"/>
      <c r="F38" s="16">
        <f>F37+F32+F23</f>
        <v>0</v>
      </c>
      <c r="G38" s="10"/>
      <c r="H38" s="16">
        <f>H37+H32+H23</f>
        <v>0</v>
      </c>
      <c r="I38" s="16">
        <f>I37+I32+I23</f>
        <v>0</v>
      </c>
    </row>
    <row r="39" spans="1:9" x14ac:dyDescent="0.45">
      <c r="A39" s="13"/>
      <c r="B39" s="13" t="s">
        <v>72</v>
      </c>
      <c r="C39" s="4"/>
      <c r="D39" s="10"/>
      <c r="E39" s="4"/>
      <c r="F39" s="16">
        <f>F38+F16</f>
        <v>0</v>
      </c>
      <c r="G39" s="10"/>
      <c r="H39" s="16">
        <f>H38+H16</f>
        <v>0</v>
      </c>
      <c r="I39" s="16">
        <f>I38+I16</f>
        <v>0</v>
      </c>
    </row>
    <row r="40" spans="1:9" x14ac:dyDescent="0.45">
      <c r="A40" s="14" t="s">
        <v>15</v>
      </c>
      <c r="B40" s="56"/>
      <c r="C40" s="57"/>
      <c r="D40" s="57"/>
      <c r="E40" s="57"/>
      <c r="F40" s="57"/>
      <c r="G40" s="57"/>
      <c r="H40" s="57"/>
      <c r="I40" s="58"/>
    </row>
    <row r="41" spans="1:9" ht="28.5" x14ac:dyDescent="0.45">
      <c r="A41" s="69"/>
      <c r="B41" s="2" t="s">
        <v>150</v>
      </c>
      <c r="C41" s="1">
        <v>1</v>
      </c>
      <c r="D41" s="1" t="s">
        <v>14</v>
      </c>
      <c r="E41" s="9"/>
      <c r="F41" s="9"/>
      <c r="G41" s="26">
        <v>0</v>
      </c>
      <c r="H41" s="26">
        <f t="shared" ref="H41" si="16">G41*C41</f>
        <v>0</v>
      </c>
      <c r="I41" s="26">
        <f t="shared" ref="I41" si="17">F41+H41</f>
        <v>0</v>
      </c>
    </row>
    <row r="42" spans="1:9" x14ac:dyDescent="0.45">
      <c r="A42" s="64"/>
      <c r="B42" s="2" t="s">
        <v>19</v>
      </c>
      <c r="C42" s="1">
        <v>1</v>
      </c>
      <c r="D42" s="1" t="s">
        <v>14</v>
      </c>
      <c r="E42" s="9"/>
      <c r="F42" s="9"/>
      <c r="G42" s="26">
        <v>0</v>
      </c>
      <c r="H42" s="26">
        <f t="shared" ref="H42:H48" si="18">G42*C42</f>
        <v>0</v>
      </c>
      <c r="I42" s="26">
        <f t="shared" ref="I42:I48" si="19">F42+H42</f>
        <v>0</v>
      </c>
    </row>
    <row r="43" spans="1:9" x14ac:dyDescent="0.45">
      <c r="A43" s="64"/>
      <c r="B43" s="2" t="s">
        <v>115</v>
      </c>
      <c r="C43" s="1">
        <v>1</v>
      </c>
      <c r="D43" s="1" t="s">
        <v>14</v>
      </c>
      <c r="E43" s="9"/>
      <c r="F43" s="9"/>
      <c r="G43" s="26">
        <v>0</v>
      </c>
      <c r="H43" s="26">
        <f t="shared" si="18"/>
        <v>0</v>
      </c>
      <c r="I43" s="26">
        <f t="shared" si="19"/>
        <v>0</v>
      </c>
    </row>
    <row r="44" spans="1:9" x14ac:dyDescent="0.45">
      <c r="A44" s="64"/>
      <c r="B44" s="2" t="s">
        <v>116</v>
      </c>
      <c r="C44" s="1">
        <v>1</v>
      </c>
      <c r="D44" s="1" t="s">
        <v>14</v>
      </c>
      <c r="E44" s="9"/>
      <c r="F44" s="9"/>
      <c r="G44" s="26">
        <v>0</v>
      </c>
      <c r="H44" s="26">
        <f t="shared" si="18"/>
        <v>0</v>
      </c>
      <c r="I44" s="26">
        <f t="shared" si="19"/>
        <v>0</v>
      </c>
    </row>
    <row r="45" spans="1:9" x14ac:dyDescent="0.45">
      <c r="A45" s="64"/>
      <c r="B45" s="2" t="s">
        <v>117</v>
      </c>
      <c r="C45" s="1">
        <v>1</v>
      </c>
      <c r="D45" s="1" t="s">
        <v>14</v>
      </c>
      <c r="E45" s="9"/>
      <c r="F45" s="9"/>
      <c r="G45" s="26">
        <v>0</v>
      </c>
      <c r="H45" s="26">
        <f t="shared" si="18"/>
        <v>0</v>
      </c>
      <c r="I45" s="26">
        <f t="shared" si="19"/>
        <v>0</v>
      </c>
    </row>
    <row r="46" spans="1:9" x14ac:dyDescent="0.45">
      <c r="A46" s="64"/>
      <c r="B46" s="2" t="s">
        <v>118</v>
      </c>
      <c r="C46" s="1">
        <v>1</v>
      </c>
      <c r="D46" s="1" t="s">
        <v>14</v>
      </c>
      <c r="E46" s="9"/>
      <c r="F46" s="9"/>
      <c r="G46" s="26">
        <v>0</v>
      </c>
      <c r="H46" s="26">
        <f t="shared" si="18"/>
        <v>0</v>
      </c>
      <c r="I46" s="26">
        <f t="shared" si="19"/>
        <v>0</v>
      </c>
    </row>
    <row r="47" spans="1:9" x14ac:dyDescent="0.45">
      <c r="A47" s="64"/>
      <c r="B47" s="2" t="s">
        <v>119</v>
      </c>
      <c r="C47" s="1">
        <v>2</v>
      </c>
      <c r="D47" s="1" t="s">
        <v>11</v>
      </c>
      <c r="E47" s="9"/>
      <c r="F47" s="9"/>
      <c r="G47" s="26">
        <v>0</v>
      </c>
      <c r="H47" s="26">
        <f t="shared" si="18"/>
        <v>0</v>
      </c>
      <c r="I47" s="26">
        <f t="shared" si="19"/>
        <v>0</v>
      </c>
    </row>
    <row r="48" spans="1:9" x14ac:dyDescent="0.45">
      <c r="A48" s="65"/>
      <c r="B48" s="2" t="s">
        <v>120</v>
      </c>
      <c r="C48" s="1">
        <v>1</v>
      </c>
      <c r="D48" s="1" t="s">
        <v>11</v>
      </c>
      <c r="E48" s="9"/>
      <c r="F48" s="9"/>
      <c r="G48" s="26">
        <v>0</v>
      </c>
      <c r="H48" s="26">
        <f t="shared" si="18"/>
        <v>0</v>
      </c>
      <c r="I48" s="26">
        <f t="shared" si="19"/>
        <v>0</v>
      </c>
    </row>
    <row r="49" spans="1:9" x14ac:dyDescent="0.45">
      <c r="A49" s="13"/>
      <c r="B49" s="13" t="s">
        <v>79</v>
      </c>
      <c r="C49" s="4"/>
      <c r="D49" s="10"/>
      <c r="E49" s="4"/>
      <c r="F49" s="16"/>
      <c r="G49" s="16"/>
      <c r="H49" s="16">
        <f>SUM(H41:H48)</f>
        <v>0</v>
      </c>
      <c r="I49" s="16">
        <f>SUM(I41:I48)</f>
        <v>0</v>
      </c>
    </row>
    <row r="50" spans="1:9" ht="18" x14ac:dyDescent="0.55000000000000004">
      <c r="A50" s="13"/>
      <c r="B50" s="29" t="s">
        <v>43</v>
      </c>
      <c r="C50" s="4"/>
      <c r="D50" s="10"/>
      <c r="E50" s="4"/>
      <c r="F50" s="30">
        <f>F49+F39</f>
        <v>0</v>
      </c>
      <c r="G50" s="16"/>
      <c r="H50" s="30">
        <f>H49+H39</f>
        <v>0</v>
      </c>
      <c r="I50" s="30">
        <f>I49+I39</f>
        <v>0</v>
      </c>
    </row>
    <row r="51" spans="1:9" x14ac:dyDescent="0.45">
      <c r="B51" s="15"/>
    </row>
    <row r="52" spans="1:9" x14ac:dyDescent="0.45">
      <c r="B52" s="15"/>
    </row>
    <row r="53" spans="1:9" x14ac:dyDescent="0.45">
      <c r="B53" s="15"/>
    </row>
    <row r="54" spans="1:9" x14ac:dyDescent="0.45">
      <c r="B54" s="15"/>
    </row>
    <row r="55" spans="1:9" x14ac:dyDescent="0.45">
      <c r="B55" s="15"/>
    </row>
    <row r="56" spans="1:9" x14ac:dyDescent="0.45">
      <c r="B56" s="15"/>
    </row>
    <row r="57" spans="1:9" x14ac:dyDescent="0.45">
      <c r="B57" s="15"/>
    </row>
    <row r="58" spans="1:9" x14ac:dyDescent="0.45">
      <c r="B58" s="15"/>
    </row>
    <row r="59" spans="1:9" x14ac:dyDescent="0.45">
      <c r="B59" s="15"/>
    </row>
    <row r="60" spans="1:9" x14ac:dyDescent="0.45">
      <c r="B60" s="15"/>
    </row>
    <row r="61" spans="1:9" x14ac:dyDescent="0.45">
      <c r="B61" s="15"/>
    </row>
    <row r="62" spans="1:9" x14ac:dyDescent="0.45">
      <c r="B62" s="15"/>
    </row>
    <row r="63" spans="1:9" x14ac:dyDescent="0.45">
      <c r="B63" s="15"/>
    </row>
    <row r="64" spans="1:9" x14ac:dyDescent="0.45">
      <c r="B64" s="15"/>
    </row>
    <row r="65" spans="2:2" x14ac:dyDescent="0.45">
      <c r="B65" s="15"/>
    </row>
    <row r="66" spans="2:2" x14ac:dyDescent="0.45">
      <c r="B66" s="15"/>
    </row>
    <row r="67" spans="2:2" x14ac:dyDescent="0.45">
      <c r="B67" s="15"/>
    </row>
    <row r="68" spans="2:2" x14ac:dyDescent="0.45">
      <c r="B68" s="15"/>
    </row>
    <row r="69" spans="2:2" x14ac:dyDescent="0.45">
      <c r="B69" s="15"/>
    </row>
    <row r="70" spans="2:2" x14ac:dyDescent="0.45">
      <c r="B70" s="15"/>
    </row>
    <row r="71" spans="2:2" x14ac:dyDescent="0.45">
      <c r="B71" s="15"/>
    </row>
    <row r="72" spans="2:2" x14ac:dyDescent="0.45">
      <c r="B72" s="15"/>
    </row>
    <row r="73" spans="2:2" x14ac:dyDescent="0.45">
      <c r="B73" s="15"/>
    </row>
    <row r="74" spans="2:2" x14ac:dyDescent="0.45">
      <c r="B74" s="15"/>
    </row>
    <row r="75" spans="2:2" x14ac:dyDescent="0.45">
      <c r="B75" s="15"/>
    </row>
    <row r="76" spans="2:2" x14ac:dyDescent="0.45">
      <c r="B76" s="15"/>
    </row>
    <row r="77" spans="2:2" x14ac:dyDescent="0.45">
      <c r="B77" s="15"/>
    </row>
    <row r="78" spans="2:2" x14ac:dyDescent="0.45">
      <c r="B78" s="15"/>
    </row>
    <row r="79" spans="2:2" x14ac:dyDescent="0.45">
      <c r="B79" s="15"/>
    </row>
    <row r="80" spans="2:2" x14ac:dyDescent="0.45">
      <c r="B80" s="15"/>
    </row>
    <row r="81" spans="2:2" x14ac:dyDescent="0.45">
      <c r="B81" s="15"/>
    </row>
    <row r="82" spans="2:2" x14ac:dyDescent="0.45">
      <c r="B82" s="15"/>
    </row>
    <row r="83" spans="2:2" x14ac:dyDescent="0.45">
      <c r="B83" s="15"/>
    </row>
    <row r="84" spans="2:2" x14ac:dyDescent="0.45">
      <c r="B84" s="15"/>
    </row>
    <row r="85" spans="2:2" x14ac:dyDescent="0.45">
      <c r="B85" s="15"/>
    </row>
    <row r="86" spans="2:2" x14ac:dyDescent="0.45">
      <c r="B86" s="15"/>
    </row>
    <row r="87" spans="2:2" x14ac:dyDescent="0.45">
      <c r="B87" s="15"/>
    </row>
    <row r="88" spans="2:2" x14ac:dyDescent="0.45">
      <c r="B88" s="15"/>
    </row>
    <row r="89" spans="2:2" x14ac:dyDescent="0.45">
      <c r="B89" s="15"/>
    </row>
    <row r="90" spans="2:2" x14ac:dyDescent="0.45">
      <c r="B90" s="15"/>
    </row>
    <row r="91" spans="2:2" x14ac:dyDescent="0.45">
      <c r="B91" s="15"/>
    </row>
    <row r="92" spans="2:2" x14ac:dyDescent="0.45">
      <c r="B92" s="15"/>
    </row>
    <row r="93" spans="2:2" x14ac:dyDescent="0.45">
      <c r="B93" s="15"/>
    </row>
    <row r="94" spans="2:2" x14ac:dyDescent="0.45">
      <c r="B94" s="15"/>
    </row>
    <row r="95" spans="2:2" x14ac:dyDescent="0.45">
      <c r="B95" s="15"/>
    </row>
    <row r="96" spans="2:2" x14ac:dyDescent="0.45">
      <c r="B96" s="15"/>
    </row>
    <row r="97" spans="2:2" x14ac:dyDescent="0.45">
      <c r="B97" s="15"/>
    </row>
  </sheetData>
  <mergeCells count="16">
    <mergeCell ref="B33:I33"/>
    <mergeCell ref="A34:A36"/>
    <mergeCell ref="B40:I40"/>
    <mergeCell ref="A41:A48"/>
    <mergeCell ref="A6:A10"/>
    <mergeCell ref="A12:A15"/>
    <mergeCell ref="A17:I17"/>
    <mergeCell ref="B18:I18"/>
    <mergeCell ref="A19:A22"/>
    <mergeCell ref="B24:I24"/>
    <mergeCell ref="A25:A31"/>
    <mergeCell ref="A1:I1"/>
    <mergeCell ref="C2:D2"/>
    <mergeCell ref="E2:F2"/>
    <mergeCell ref="G2:H2"/>
    <mergeCell ref="A4: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AA9E7-7903-4D43-98DD-7A99C1C68779}">
  <sheetPr>
    <tabColor theme="9" tint="0.59999389629810485"/>
  </sheetPr>
  <dimension ref="A1:I105"/>
  <sheetViews>
    <sheetView zoomScaleNormal="100" workbookViewId="0">
      <pane ySplit="3" topLeftCell="A4" activePane="bottomLeft" state="frozen"/>
      <selection pane="bottomLeft" activeCell="G37" sqref="G37"/>
    </sheetView>
  </sheetViews>
  <sheetFormatPr baseColWidth="10" defaultColWidth="11.46484375" defaultRowHeight="14.25" x14ac:dyDescent="0.45"/>
  <cols>
    <col min="1" max="1" width="26" bestFit="1" customWidth="1"/>
    <col min="2" max="2" width="86.6640625" bestFit="1" customWidth="1"/>
    <col min="4" max="4" width="9.53125" style="20" customWidth="1"/>
    <col min="6" max="6" width="12.33203125" bestFit="1" customWidth="1"/>
    <col min="8" max="8" width="13.86328125" customWidth="1"/>
    <col min="9" max="9" width="15.19921875" bestFit="1" customWidth="1"/>
  </cols>
  <sheetData>
    <row r="1" spans="1:9" ht="38.450000000000003" customHeight="1" x14ac:dyDescent="0.55000000000000004">
      <c r="A1" s="51" t="s">
        <v>104</v>
      </c>
      <c r="B1" s="54"/>
      <c r="C1" s="54"/>
      <c r="D1" s="54"/>
      <c r="E1" s="54"/>
      <c r="F1" s="54"/>
      <c r="G1" s="54"/>
      <c r="H1" s="54"/>
      <c r="I1" s="54"/>
    </row>
    <row r="2" spans="1:9" ht="15" customHeight="1" x14ac:dyDescent="0.45">
      <c r="A2" s="1"/>
      <c r="B2" s="2"/>
      <c r="C2" s="52" t="s">
        <v>4</v>
      </c>
      <c r="D2" s="53"/>
      <c r="E2" s="52" t="s">
        <v>0</v>
      </c>
      <c r="F2" s="53"/>
      <c r="G2" s="55" t="s">
        <v>1</v>
      </c>
      <c r="H2" s="55"/>
      <c r="I2" s="12" t="s">
        <v>2</v>
      </c>
    </row>
    <row r="3" spans="1:9" ht="28.5" x14ac:dyDescent="0.45">
      <c r="A3" s="3" t="s">
        <v>44</v>
      </c>
      <c r="B3" s="4" t="s">
        <v>3</v>
      </c>
      <c r="C3" s="11" t="s">
        <v>4</v>
      </c>
      <c r="D3" s="11" t="s">
        <v>5</v>
      </c>
      <c r="E3" s="11" t="s">
        <v>6</v>
      </c>
      <c r="F3" s="11" t="s">
        <v>37</v>
      </c>
      <c r="G3" s="11" t="s">
        <v>6</v>
      </c>
      <c r="H3" s="11" t="s">
        <v>38</v>
      </c>
      <c r="I3" s="11" t="s">
        <v>7</v>
      </c>
    </row>
    <row r="4" spans="1:9" x14ac:dyDescent="0.45">
      <c r="A4" s="66" t="s">
        <v>30</v>
      </c>
      <c r="B4" s="67"/>
      <c r="C4" s="67"/>
      <c r="D4" s="67"/>
      <c r="E4" s="67"/>
      <c r="F4" s="67"/>
      <c r="G4" s="67"/>
      <c r="H4" s="67"/>
      <c r="I4" s="68"/>
    </row>
    <row r="5" spans="1:9" x14ac:dyDescent="0.45">
      <c r="A5" s="8" t="s">
        <v>8</v>
      </c>
      <c r="B5" s="21" t="s">
        <v>45</v>
      </c>
      <c r="C5" s="1"/>
      <c r="D5" s="17"/>
      <c r="E5" s="1"/>
      <c r="F5" s="1"/>
      <c r="G5" s="9"/>
      <c r="H5" s="9"/>
      <c r="I5" s="1"/>
    </row>
    <row r="6" spans="1:9" x14ac:dyDescent="0.45">
      <c r="A6" s="60"/>
      <c r="B6" s="2" t="s">
        <v>125</v>
      </c>
      <c r="C6" s="1">
        <f>C21+C22+C23+C24+C26</f>
        <v>19</v>
      </c>
      <c r="D6" s="17" t="s">
        <v>11</v>
      </c>
      <c r="E6" s="26">
        <v>0</v>
      </c>
      <c r="F6" s="26">
        <f t="shared" ref="F6:F7" si="0">C6*E6</f>
        <v>0</v>
      </c>
      <c r="G6" s="27">
        <v>0</v>
      </c>
      <c r="H6" s="27">
        <f t="shared" ref="H6:H12" si="1">G6*C6</f>
        <v>0</v>
      </c>
      <c r="I6" s="26">
        <f t="shared" ref="I6:I12" si="2">F6+H6</f>
        <v>0</v>
      </c>
    </row>
    <row r="7" spans="1:9" x14ac:dyDescent="0.45">
      <c r="A7" s="60"/>
      <c r="B7" s="2" t="s">
        <v>126</v>
      </c>
      <c r="C7" s="1">
        <f>C25</f>
        <v>2</v>
      </c>
      <c r="D7" s="17" t="s">
        <v>11</v>
      </c>
      <c r="E7" s="26">
        <v>0</v>
      </c>
      <c r="F7" s="26">
        <f t="shared" si="0"/>
        <v>0</v>
      </c>
      <c r="G7" s="27">
        <v>0</v>
      </c>
      <c r="H7" s="27">
        <f t="shared" si="1"/>
        <v>0</v>
      </c>
      <c r="I7" s="26">
        <f t="shared" si="2"/>
        <v>0</v>
      </c>
    </row>
    <row r="8" spans="1:9" x14ac:dyDescent="0.45">
      <c r="A8" s="70"/>
      <c r="B8" s="2" t="s">
        <v>127</v>
      </c>
      <c r="C8" s="1">
        <f>C6+C7</f>
        <v>21</v>
      </c>
      <c r="D8" s="17" t="s">
        <v>11</v>
      </c>
      <c r="E8" s="26">
        <v>0</v>
      </c>
      <c r="F8" s="26">
        <f>C8*E8</f>
        <v>0</v>
      </c>
      <c r="G8" s="27">
        <v>0</v>
      </c>
      <c r="H8" s="27">
        <f t="shared" si="1"/>
        <v>0</v>
      </c>
      <c r="I8" s="26">
        <f t="shared" si="2"/>
        <v>0</v>
      </c>
    </row>
    <row r="9" spans="1:9" x14ac:dyDescent="0.45">
      <c r="A9" s="8" t="s">
        <v>17</v>
      </c>
      <c r="B9" s="21" t="s">
        <v>45</v>
      </c>
      <c r="C9" s="1"/>
      <c r="D9" s="17"/>
      <c r="E9" s="26"/>
      <c r="F9" s="26"/>
      <c r="G9" s="27">
        <v>0</v>
      </c>
      <c r="H9" s="27">
        <f t="shared" si="1"/>
        <v>0</v>
      </c>
      <c r="I9" s="26"/>
    </row>
    <row r="10" spans="1:9" x14ac:dyDescent="0.45">
      <c r="A10" s="60"/>
      <c r="B10" s="2" t="s">
        <v>128</v>
      </c>
      <c r="C10" s="1">
        <v>1</v>
      </c>
      <c r="D10" s="17" t="s">
        <v>24</v>
      </c>
      <c r="E10" s="26">
        <v>0</v>
      </c>
      <c r="F10" s="26">
        <f t="shared" ref="F10:F11" si="3">C10*E10</f>
        <v>0</v>
      </c>
      <c r="G10" s="27">
        <v>0</v>
      </c>
      <c r="H10" s="27">
        <f t="shared" si="1"/>
        <v>0</v>
      </c>
      <c r="I10" s="26">
        <f t="shared" si="2"/>
        <v>0</v>
      </c>
    </row>
    <row r="11" spans="1:9" x14ac:dyDescent="0.45">
      <c r="A11" s="60"/>
      <c r="B11" s="2" t="s">
        <v>129</v>
      </c>
      <c r="C11" s="1">
        <v>1</v>
      </c>
      <c r="D11" s="17" t="s">
        <v>11</v>
      </c>
      <c r="E11" s="26">
        <v>0</v>
      </c>
      <c r="F11" s="26">
        <f t="shared" si="3"/>
        <v>0</v>
      </c>
      <c r="G11" s="27">
        <v>0</v>
      </c>
      <c r="H11" s="27">
        <f t="shared" si="1"/>
        <v>0</v>
      </c>
      <c r="I11" s="26">
        <f t="shared" si="2"/>
        <v>0</v>
      </c>
    </row>
    <row r="12" spans="1:9" x14ac:dyDescent="0.45">
      <c r="A12" s="70"/>
      <c r="B12" s="2" t="s">
        <v>130</v>
      </c>
      <c r="C12" s="33"/>
      <c r="D12" s="17" t="s">
        <v>11</v>
      </c>
      <c r="E12" s="26">
        <v>0</v>
      </c>
      <c r="F12" s="26">
        <f>C12*E12</f>
        <v>0</v>
      </c>
      <c r="G12" s="27">
        <v>0</v>
      </c>
      <c r="H12" s="27">
        <f t="shared" si="1"/>
        <v>0</v>
      </c>
      <c r="I12" s="26">
        <f t="shared" si="2"/>
        <v>0</v>
      </c>
    </row>
    <row r="13" spans="1:9" x14ac:dyDescent="0.45">
      <c r="A13" s="13"/>
      <c r="B13" s="13" t="s">
        <v>13</v>
      </c>
      <c r="C13" s="4"/>
      <c r="D13" s="10"/>
      <c r="E13" s="18"/>
      <c r="F13" s="19">
        <f>SUM(F6:F12)</f>
        <v>0</v>
      </c>
      <c r="G13" s="7"/>
      <c r="H13" s="19">
        <f>SUM(H6:H12)</f>
        <v>0</v>
      </c>
      <c r="I13" s="19">
        <f>SUM(I6:I12)</f>
        <v>0</v>
      </c>
    </row>
    <row r="14" spans="1:9" x14ac:dyDescent="0.45">
      <c r="A14" s="61" t="s">
        <v>52</v>
      </c>
      <c r="B14" s="62"/>
      <c r="C14" s="62"/>
      <c r="D14" s="62"/>
      <c r="E14" s="62"/>
      <c r="F14" s="62"/>
      <c r="G14" s="62"/>
      <c r="H14" s="62"/>
      <c r="I14" s="63"/>
    </row>
    <row r="15" spans="1:9" x14ac:dyDescent="0.45">
      <c r="A15" s="14" t="s">
        <v>16</v>
      </c>
      <c r="B15" s="56"/>
      <c r="C15" s="57"/>
      <c r="D15" s="57"/>
      <c r="E15" s="57"/>
      <c r="F15" s="57"/>
      <c r="G15" s="57"/>
      <c r="H15" s="57"/>
      <c r="I15" s="58"/>
    </row>
    <row r="16" spans="1:9" ht="28.5" x14ac:dyDescent="0.45">
      <c r="A16" s="64"/>
      <c r="B16" s="2" t="s">
        <v>139</v>
      </c>
      <c r="C16" s="1">
        <v>1</v>
      </c>
      <c r="D16" s="17" t="s">
        <v>14</v>
      </c>
      <c r="E16" s="26">
        <v>0</v>
      </c>
      <c r="F16" s="26">
        <f t="shared" ref="F16:F18" si="4">C16*E16</f>
        <v>0</v>
      </c>
      <c r="G16" s="26">
        <v>60</v>
      </c>
      <c r="H16" s="26">
        <v>0</v>
      </c>
      <c r="I16" s="26">
        <f t="shared" ref="I16:I18" si="5">F16+H16</f>
        <v>0</v>
      </c>
    </row>
    <row r="17" spans="1:9" ht="28.5" x14ac:dyDescent="0.45">
      <c r="A17" s="64"/>
      <c r="B17" s="2" t="s">
        <v>136</v>
      </c>
      <c r="C17" s="1">
        <v>1</v>
      </c>
      <c r="D17" s="17" t="s">
        <v>14</v>
      </c>
      <c r="E17" s="26">
        <v>0</v>
      </c>
      <c r="F17" s="26">
        <f t="shared" si="4"/>
        <v>0</v>
      </c>
      <c r="G17" s="26">
        <v>320</v>
      </c>
      <c r="H17" s="26">
        <v>0</v>
      </c>
      <c r="I17" s="26">
        <f t="shared" si="5"/>
        <v>0</v>
      </c>
    </row>
    <row r="18" spans="1:9" x14ac:dyDescent="0.45">
      <c r="A18" s="65"/>
      <c r="B18" s="2" t="s">
        <v>55</v>
      </c>
      <c r="C18" s="1">
        <v>1</v>
      </c>
      <c r="D18" s="17" t="s">
        <v>11</v>
      </c>
      <c r="E18" s="26">
        <v>0</v>
      </c>
      <c r="F18" s="26">
        <f t="shared" si="4"/>
        <v>0</v>
      </c>
      <c r="G18" s="26">
        <v>80</v>
      </c>
      <c r="H18" s="26">
        <v>0</v>
      </c>
      <c r="I18" s="26">
        <f t="shared" si="5"/>
        <v>0</v>
      </c>
    </row>
    <row r="19" spans="1:9" x14ac:dyDescent="0.45">
      <c r="A19" s="13"/>
      <c r="B19" s="13" t="s">
        <v>39</v>
      </c>
      <c r="C19" s="13"/>
      <c r="D19" s="13"/>
      <c r="E19" s="13"/>
      <c r="F19" s="19">
        <f>SUM(F16:F18)</f>
        <v>0</v>
      </c>
      <c r="G19" s="7"/>
      <c r="H19" s="19">
        <f>SUM(H16:H18)</f>
        <v>0</v>
      </c>
      <c r="I19" s="19">
        <f>SUM(I16:I18)</f>
        <v>0</v>
      </c>
    </row>
    <row r="20" spans="1:9" x14ac:dyDescent="0.45">
      <c r="A20" s="14" t="s">
        <v>41</v>
      </c>
      <c r="B20" s="56"/>
      <c r="C20" s="57"/>
      <c r="D20" s="57"/>
      <c r="E20" s="57"/>
      <c r="F20" s="57"/>
      <c r="G20" s="57"/>
      <c r="H20" s="57"/>
      <c r="I20" s="58"/>
    </row>
    <row r="21" spans="1:9" ht="28.5" x14ac:dyDescent="0.45">
      <c r="A21" s="59"/>
      <c r="B21" s="2" t="s">
        <v>33</v>
      </c>
      <c r="C21" s="1">
        <v>1</v>
      </c>
      <c r="D21" s="17" t="s">
        <v>11</v>
      </c>
      <c r="E21" s="26">
        <v>0</v>
      </c>
      <c r="F21" s="26">
        <f t="shared" ref="F21:F27" si="6">C21*E21</f>
        <v>0</v>
      </c>
      <c r="G21" s="26">
        <v>60</v>
      </c>
      <c r="H21" s="26">
        <v>0</v>
      </c>
      <c r="I21" s="26">
        <f t="shared" ref="I21:I27" si="7">F21+H21</f>
        <v>0</v>
      </c>
    </row>
    <row r="22" spans="1:9" ht="28.5" x14ac:dyDescent="0.45">
      <c r="A22" s="60"/>
      <c r="B22" s="2" t="s">
        <v>81</v>
      </c>
      <c r="C22" s="1">
        <v>2</v>
      </c>
      <c r="D22" s="17" t="s">
        <v>11</v>
      </c>
      <c r="E22" s="26">
        <v>0</v>
      </c>
      <c r="F22" s="26">
        <f t="shared" si="6"/>
        <v>0</v>
      </c>
      <c r="G22" s="26">
        <v>200</v>
      </c>
      <c r="H22" s="26">
        <v>0</v>
      </c>
      <c r="I22" s="26">
        <f t="shared" si="7"/>
        <v>0</v>
      </c>
    </row>
    <row r="23" spans="1:9" ht="28.5" x14ac:dyDescent="0.45">
      <c r="A23" s="60"/>
      <c r="B23" s="2" t="s">
        <v>82</v>
      </c>
      <c r="C23" s="1">
        <v>0</v>
      </c>
      <c r="D23" s="17" t="s">
        <v>11</v>
      </c>
      <c r="E23" s="26">
        <v>0</v>
      </c>
      <c r="F23" s="26">
        <f t="shared" si="6"/>
        <v>0</v>
      </c>
      <c r="G23" s="26">
        <v>200</v>
      </c>
      <c r="H23" s="26">
        <f t="shared" ref="H23" si="8">G23*C23</f>
        <v>0</v>
      </c>
      <c r="I23" s="26">
        <f t="shared" si="7"/>
        <v>0</v>
      </c>
    </row>
    <row r="24" spans="1:9" x14ac:dyDescent="0.45">
      <c r="A24" s="60"/>
      <c r="B24" s="2" t="s">
        <v>85</v>
      </c>
      <c r="C24" s="1">
        <v>11</v>
      </c>
      <c r="D24" s="17" t="s">
        <v>11</v>
      </c>
      <c r="E24" s="26">
        <v>0</v>
      </c>
      <c r="F24" s="26">
        <f t="shared" si="6"/>
        <v>0</v>
      </c>
      <c r="G24" s="26">
        <v>60</v>
      </c>
      <c r="H24" s="26">
        <v>0</v>
      </c>
      <c r="I24" s="26">
        <f t="shared" si="7"/>
        <v>0</v>
      </c>
    </row>
    <row r="25" spans="1:9" x14ac:dyDescent="0.45">
      <c r="A25" s="60"/>
      <c r="B25" s="2" t="s">
        <v>84</v>
      </c>
      <c r="C25" s="1">
        <v>2</v>
      </c>
      <c r="D25" s="17" t="s">
        <v>11</v>
      </c>
      <c r="E25" s="26">
        <v>0</v>
      </c>
      <c r="F25" s="26">
        <f t="shared" si="6"/>
        <v>0</v>
      </c>
      <c r="G25" s="26">
        <v>60</v>
      </c>
      <c r="H25" s="26">
        <v>0</v>
      </c>
      <c r="I25" s="26">
        <f t="shared" si="7"/>
        <v>0</v>
      </c>
    </row>
    <row r="26" spans="1:9" x14ac:dyDescent="0.45">
      <c r="A26" s="60"/>
      <c r="B26" s="2" t="s">
        <v>83</v>
      </c>
      <c r="C26" s="1">
        <v>5</v>
      </c>
      <c r="D26" s="17" t="s">
        <v>11</v>
      </c>
      <c r="E26" s="26">
        <v>0</v>
      </c>
      <c r="F26" s="26">
        <f t="shared" si="6"/>
        <v>0</v>
      </c>
      <c r="G26" s="26">
        <v>200</v>
      </c>
      <c r="H26" s="26">
        <v>0</v>
      </c>
      <c r="I26" s="26">
        <f t="shared" si="7"/>
        <v>0</v>
      </c>
    </row>
    <row r="27" spans="1:9" x14ac:dyDescent="0.45">
      <c r="A27" s="70"/>
      <c r="B27" s="2" t="s">
        <v>57</v>
      </c>
      <c r="C27" s="1">
        <v>2</v>
      </c>
      <c r="D27" s="17" t="s">
        <v>14</v>
      </c>
      <c r="E27" s="26">
        <v>0</v>
      </c>
      <c r="F27" s="26">
        <f t="shared" si="6"/>
        <v>0</v>
      </c>
      <c r="G27" s="26">
        <v>950</v>
      </c>
      <c r="H27" s="26">
        <v>0</v>
      </c>
      <c r="I27" s="26">
        <f t="shared" si="7"/>
        <v>0</v>
      </c>
    </row>
    <row r="28" spans="1:9" x14ac:dyDescent="0.45">
      <c r="A28" s="13"/>
      <c r="B28" s="13" t="s">
        <v>40</v>
      </c>
      <c r="C28" s="13"/>
      <c r="D28" s="13"/>
      <c r="E28" s="13"/>
      <c r="F28" s="19">
        <f>SUM(F21:F27)</f>
        <v>0</v>
      </c>
      <c r="G28" s="7"/>
      <c r="H28" s="19">
        <f>SUM(H21:H27)</f>
        <v>0</v>
      </c>
      <c r="I28" s="19">
        <f>SUM(I21:I27)</f>
        <v>0</v>
      </c>
    </row>
    <row r="29" spans="1:9" x14ac:dyDescent="0.45">
      <c r="A29" s="24" t="s">
        <v>35</v>
      </c>
      <c r="B29" s="56"/>
      <c r="C29" s="57"/>
      <c r="D29" s="57"/>
      <c r="E29" s="57"/>
      <c r="F29" s="57"/>
      <c r="G29" s="57"/>
      <c r="H29" s="57"/>
      <c r="I29" s="58"/>
    </row>
    <row r="30" spans="1:9" x14ac:dyDescent="0.45">
      <c r="A30" s="59"/>
      <c r="B30" s="31" t="s">
        <v>131</v>
      </c>
      <c r="C30" s="1">
        <v>2</v>
      </c>
      <c r="D30" s="17" t="s">
        <v>11</v>
      </c>
      <c r="E30" s="26">
        <v>0</v>
      </c>
      <c r="F30" s="26">
        <f t="shared" ref="F30:F32" si="9">C30*E30</f>
        <v>0</v>
      </c>
      <c r="G30" s="26">
        <v>0</v>
      </c>
      <c r="H30" s="26">
        <f t="shared" ref="H30:H32" si="10">G30*C30</f>
        <v>0</v>
      </c>
      <c r="I30" s="26">
        <f t="shared" ref="I30:I32" si="11">F30+H30</f>
        <v>0</v>
      </c>
    </row>
    <row r="31" spans="1:9" x14ac:dyDescent="0.45">
      <c r="A31" s="60"/>
      <c r="B31" s="31" t="s">
        <v>132</v>
      </c>
      <c r="C31" s="1">
        <v>3</v>
      </c>
      <c r="D31" s="17" t="s">
        <v>11</v>
      </c>
      <c r="E31" s="26">
        <v>0</v>
      </c>
      <c r="F31" s="26">
        <f t="shared" si="9"/>
        <v>0</v>
      </c>
      <c r="G31" s="26">
        <v>0</v>
      </c>
      <c r="H31" s="26">
        <f t="shared" si="10"/>
        <v>0</v>
      </c>
      <c r="I31" s="26">
        <f t="shared" si="11"/>
        <v>0</v>
      </c>
    </row>
    <row r="32" spans="1:9" x14ac:dyDescent="0.45">
      <c r="A32" s="70"/>
      <c r="B32" s="31" t="s">
        <v>70</v>
      </c>
      <c r="C32" s="1">
        <v>1</v>
      </c>
      <c r="D32" s="17" t="s">
        <v>14</v>
      </c>
      <c r="E32" s="26">
        <v>0</v>
      </c>
      <c r="F32" s="26">
        <f t="shared" si="9"/>
        <v>0</v>
      </c>
      <c r="G32" s="26">
        <v>0</v>
      </c>
      <c r="H32" s="26">
        <f t="shared" si="10"/>
        <v>0</v>
      </c>
      <c r="I32" s="26">
        <f t="shared" si="11"/>
        <v>0</v>
      </c>
    </row>
    <row r="33" spans="1:9" x14ac:dyDescent="0.45">
      <c r="A33" s="13"/>
      <c r="B33" s="13" t="s">
        <v>42</v>
      </c>
      <c r="C33" s="13"/>
      <c r="D33" s="13"/>
      <c r="E33" s="13"/>
      <c r="F33" s="19">
        <f>SUM(F30:F32)</f>
        <v>0</v>
      </c>
      <c r="G33" s="7"/>
      <c r="H33" s="19">
        <f>SUM(H30:H32)</f>
        <v>0</v>
      </c>
      <c r="I33" s="19">
        <f>SUM(I30:I32)</f>
        <v>0</v>
      </c>
    </row>
    <row r="34" spans="1:9" s="6" customFormat="1" x14ac:dyDescent="0.45">
      <c r="A34" s="13"/>
      <c r="B34" s="13" t="s">
        <v>71</v>
      </c>
      <c r="C34" s="4"/>
      <c r="D34" s="10"/>
      <c r="E34" s="4"/>
      <c r="F34" s="16">
        <f>F33+F28+F19</f>
        <v>0</v>
      </c>
      <c r="G34" s="10"/>
      <c r="H34" s="16">
        <f>H33+H28+H19</f>
        <v>0</v>
      </c>
      <c r="I34" s="16">
        <f>I33+I28+I19</f>
        <v>0</v>
      </c>
    </row>
    <row r="35" spans="1:9" s="5" customFormat="1" x14ac:dyDescent="0.45">
      <c r="A35" s="13"/>
      <c r="B35" s="13" t="s">
        <v>72</v>
      </c>
      <c r="C35" s="4"/>
      <c r="D35" s="10"/>
      <c r="E35" s="4"/>
      <c r="F35" s="16">
        <f>F34+F13</f>
        <v>0</v>
      </c>
      <c r="G35" s="10"/>
      <c r="H35" s="16">
        <f>H34+H13</f>
        <v>0</v>
      </c>
      <c r="I35" s="16">
        <f>I34+I13</f>
        <v>0</v>
      </c>
    </row>
    <row r="36" spans="1:9" x14ac:dyDescent="0.45">
      <c r="A36" s="14" t="s">
        <v>15</v>
      </c>
      <c r="B36" s="56"/>
      <c r="C36" s="57"/>
      <c r="D36" s="57"/>
      <c r="E36" s="57"/>
      <c r="F36" s="57"/>
      <c r="G36" s="57"/>
      <c r="H36" s="57"/>
      <c r="I36" s="58"/>
    </row>
    <row r="37" spans="1:9" ht="28.5" x14ac:dyDescent="0.45">
      <c r="A37" s="69"/>
      <c r="B37" s="2" t="s">
        <v>150</v>
      </c>
      <c r="C37" s="1">
        <v>1</v>
      </c>
      <c r="D37" s="1" t="s">
        <v>14</v>
      </c>
      <c r="E37" s="9"/>
      <c r="F37" s="9"/>
      <c r="G37" s="26"/>
      <c r="H37" s="26">
        <f t="shared" ref="H37" si="12">G37*C37</f>
        <v>0</v>
      </c>
      <c r="I37" s="26">
        <f t="shared" ref="I37" si="13">F37+H37</f>
        <v>0</v>
      </c>
    </row>
    <row r="38" spans="1:9" x14ac:dyDescent="0.45">
      <c r="A38" s="64"/>
      <c r="B38" s="2" t="s">
        <v>100</v>
      </c>
      <c r="C38" s="1">
        <v>1</v>
      </c>
      <c r="D38" s="1" t="s">
        <v>14</v>
      </c>
      <c r="E38" s="9"/>
      <c r="F38" s="9"/>
      <c r="G38" s="26">
        <v>0</v>
      </c>
      <c r="H38" s="26">
        <f t="shared" ref="H38" si="14">G38*C38</f>
        <v>0</v>
      </c>
      <c r="I38" s="26">
        <f t="shared" ref="I38:I41" si="15">F38+H38</f>
        <v>0</v>
      </c>
    </row>
    <row r="39" spans="1:9" x14ac:dyDescent="0.45">
      <c r="A39" s="64"/>
      <c r="B39" s="2" t="s">
        <v>134</v>
      </c>
      <c r="C39" s="1">
        <v>1</v>
      </c>
      <c r="D39" s="1" t="s">
        <v>14</v>
      </c>
      <c r="E39" s="9"/>
      <c r="F39" s="9"/>
      <c r="G39" s="26">
        <v>0</v>
      </c>
      <c r="H39" s="26">
        <f t="shared" ref="H39:H41" si="16">G39*C39</f>
        <v>0</v>
      </c>
      <c r="I39" s="26">
        <f t="shared" si="15"/>
        <v>0</v>
      </c>
    </row>
    <row r="40" spans="1:9" x14ac:dyDescent="0.45">
      <c r="A40" s="64"/>
      <c r="B40" s="2" t="s">
        <v>133</v>
      </c>
      <c r="C40" s="1">
        <v>1</v>
      </c>
      <c r="D40" s="1" t="s">
        <v>14</v>
      </c>
      <c r="E40" s="9"/>
      <c r="F40" s="9"/>
      <c r="G40" s="26">
        <v>0</v>
      </c>
      <c r="H40" s="26">
        <f t="shared" si="16"/>
        <v>0</v>
      </c>
      <c r="I40" s="26">
        <f t="shared" si="15"/>
        <v>0</v>
      </c>
    </row>
    <row r="41" spans="1:9" x14ac:dyDescent="0.45">
      <c r="A41" s="64"/>
      <c r="B41" s="2" t="s">
        <v>135</v>
      </c>
      <c r="C41" s="1">
        <v>1</v>
      </c>
      <c r="D41" s="1" t="s">
        <v>14</v>
      </c>
      <c r="E41" s="9"/>
      <c r="F41" s="9"/>
      <c r="G41" s="26">
        <v>0</v>
      </c>
      <c r="H41" s="26">
        <f t="shared" si="16"/>
        <v>0</v>
      </c>
      <c r="I41" s="26">
        <f t="shared" si="15"/>
        <v>0</v>
      </c>
    </row>
    <row r="42" spans="1:9" s="6" customFormat="1" x14ac:dyDescent="0.45">
      <c r="A42" s="13"/>
      <c r="B42" s="13" t="s">
        <v>79</v>
      </c>
      <c r="C42" s="4"/>
      <c r="D42" s="10"/>
      <c r="E42" s="4"/>
      <c r="F42" s="16"/>
      <c r="G42" s="16"/>
      <c r="H42" s="16">
        <f>SUM(H37:H41)</f>
        <v>0</v>
      </c>
      <c r="I42" s="16">
        <f>SUM(I37:I41)</f>
        <v>0</v>
      </c>
    </row>
    <row r="43" spans="1:9" s="6" customFormat="1" ht="18.600000000000001" customHeight="1" x14ac:dyDescent="0.55000000000000004">
      <c r="A43" s="13"/>
      <c r="B43" s="29" t="s">
        <v>43</v>
      </c>
      <c r="C43" s="4"/>
      <c r="D43" s="10"/>
      <c r="E43" s="4"/>
      <c r="F43" s="30">
        <f>F42+F35</f>
        <v>0</v>
      </c>
      <c r="G43" s="16"/>
      <c r="H43" s="30">
        <f>H42+H35</f>
        <v>0</v>
      </c>
      <c r="I43" s="30">
        <f>I42+I35</f>
        <v>0</v>
      </c>
    </row>
    <row r="44" spans="1:9" x14ac:dyDescent="0.45">
      <c r="A44" s="28"/>
      <c r="B44" s="15"/>
      <c r="E44" s="20"/>
      <c r="F44" s="23"/>
    </row>
    <row r="45" spans="1:9" x14ac:dyDescent="0.45">
      <c r="B45" s="15"/>
    </row>
    <row r="46" spans="1:9" x14ac:dyDescent="0.45">
      <c r="B46" s="15"/>
    </row>
    <row r="47" spans="1:9" x14ac:dyDescent="0.45">
      <c r="B47" s="15"/>
    </row>
    <row r="48" spans="1:9" x14ac:dyDescent="0.45">
      <c r="B48" s="15"/>
    </row>
    <row r="49" spans="2:2" x14ac:dyDescent="0.45">
      <c r="B49" s="15"/>
    </row>
    <row r="50" spans="2:2" x14ac:dyDescent="0.45">
      <c r="B50" s="15"/>
    </row>
    <row r="51" spans="2:2" x14ac:dyDescent="0.45">
      <c r="B51" s="15"/>
    </row>
    <row r="52" spans="2:2" x14ac:dyDescent="0.45">
      <c r="B52" s="15"/>
    </row>
    <row r="53" spans="2:2" x14ac:dyDescent="0.45">
      <c r="B53" s="15"/>
    </row>
    <row r="54" spans="2:2" x14ac:dyDescent="0.45">
      <c r="B54" s="15"/>
    </row>
    <row r="55" spans="2:2" x14ac:dyDescent="0.45">
      <c r="B55" s="15"/>
    </row>
    <row r="56" spans="2:2" x14ac:dyDescent="0.45">
      <c r="B56" s="15"/>
    </row>
    <row r="57" spans="2:2" x14ac:dyDescent="0.45">
      <c r="B57" s="15"/>
    </row>
    <row r="58" spans="2:2" x14ac:dyDescent="0.45">
      <c r="B58" s="15"/>
    </row>
    <row r="59" spans="2:2" x14ac:dyDescent="0.45">
      <c r="B59" s="15"/>
    </row>
    <row r="60" spans="2:2" x14ac:dyDescent="0.45">
      <c r="B60" s="15"/>
    </row>
    <row r="61" spans="2:2" x14ac:dyDescent="0.45">
      <c r="B61" s="15"/>
    </row>
    <row r="62" spans="2:2" x14ac:dyDescent="0.45">
      <c r="B62" s="15"/>
    </row>
    <row r="63" spans="2:2" x14ac:dyDescent="0.45">
      <c r="B63" s="15"/>
    </row>
    <row r="64" spans="2:2" x14ac:dyDescent="0.45">
      <c r="B64" s="15"/>
    </row>
    <row r="65" spans="2:2" x14ac:dyDescent="0.45">
      <c r="B65" s="15"/>
    </row>
    <row r="66" spans="2:2" x14ac:dyDescent="0.45">
      <c r="B66" s="15"/>
    </row>
    <row r="67" spans="2:2" x14ac:dyDescent="0.45">
      <c r="B67" s="15"/>
    </row>
    <row r="68" spans="2:2" x14ac:dyDescent="0.45">
      <c r="B68" s="15"/>
    </row>
    <row r="69" spans="2:2" x14ac:dyDescent="0.45">
      <c r="B69" s="15"/>
    </row>
    <row r="70" spans="2:2" x14ac:dyDescent="0.45">
      <c r="B70" s="15"/>
    </row>
    <row r="71" spans="2:2" x14ac:dyDescent="0.45">
      <c r="B71" s="15"/>
    </row>
    <row r="72" spans="2:2" x14ac:dyDescent="0.45">
      <c r="B72" s="15"/>
    </row>
    <row r="73" spans="2:2" x14ac:dyDescent="0.45">
      <c r="B73" s="15"/>
    </row>
    <row r="74" spans="2:2" x14ac:dyDescent="0.45">
      <c r="B74" s="15"/>
    </row>
    <row r="75" spans="2:2" x14ac:dyDescent="0.45">
      <c r="B75" s="15"/>
    </row>
    <row r="76" spans="2:2" x14ac:dyDescent="0.45">
      <c r="B76" s="15"/>
    </row>
    <row r="77" spans="2:2" x14ac:dyDescent="0.45">
      <c r="B77" s="15"/>
    </row>
    <row r="78" spans="2:2" x14ac:dyDescent="0.45">
      <c r="B78" s="15"/>
    </row>
    <row r="79" spans="2:2" x14ac:dyDescent="0.45">
      <c r="B79" s="15"/>
    </row>
    <row r="80" spans="2:2" x14ac:dyDescent="0.45">
      <c r="B80" s="15"/>
    </row>
    <row r="81" spans="2:2" x14ac:dyDescent="0.45">
      <c r="B81" s="15"/>
    </row>
    <row r="82" spans="2:2" x14ac:dyDescent="0.45">
      <c r="B82" s="15"/>
    </row>
    <row r="83" spans="2:2" x14ac:dyDescent="0.45">
      <c r="B83" s="15"/>
    </row>
    <row r="84" spans="2:2" x14ac:dyDescent="0.45">
      <c r="B84" s="15"/>
    </row>
    <row r="85" spans="2:2" x14ac:dyDescent="0.45">
      <c r="B85" s="15"/>
    </row>
    <row r="86" spans="2:2" x14ac:dyDescent="0.45">
      <c r="B86" s="15"/>
    </row>
    <row r="87" spans="2:2" x14ac:dyDescent="0.45">
      <c r="B87" s="15"/>
    </row>
    <row r="88" spans="2:2" x14ac:dyDescent="0.45">
      <c r="B88" s="15"/>
    </row>
    <row r="89" spans="2:2" x14ac:dyDescent="0.45">
      <c r="B89" s="15"/>
    </row>
    <row r="90" spans="2:2" x14ac:dyDescent="0.45">
      <c r="B90" s="15"/>
    </row>
    <row r="91" spans="2:2" x14ac:dyDescent="0.45">
      <c r="B91" s="15"/>
    </row>
    <row r="92" spans="2:2" x14ac:dyDescent="0.45">
      <c r="B92" s="15"/>
    </row>
    <row r="93" spans="2:2" x14ac:dyDescent="0.45">
      <c r="B93" s="15"/>
    </row>
    <row r="94" spans="2:2" x14ac:dyDescent="0.45">
      <c r="B94" s="15"/>
    </row>
    <row r="95" spans="2:2" x14ac:dyDescent="0.45">
      <c r="B95" s="15"/>
    </row>
    <row r="96" spans="2:2" x14ac:dyDescent="0.45">
      <c r="B96" s="15"/>
    </row>
    <row r="97" spans="2:2" x14ac:dyDescent="0.45">
      <c r="B97" s="15"/>
    </row>
    <row r="98" spans="2:2" x14ac:dyDescent="0.45">
      <c r="B98" s="15"/>
    </row>
    <row r="99" spans="2:2" x14ac:dyDescent="0.45">
      <c r="B99" s="15"/>
    </row>
    <row r="100" spans="2:2" x14ac:dyDescent="0.45">
      <c r="B100" s="15"/>
    </row>
    <row r="101" spans="2:2" x14ac:dyDescent="0.45">
      <c r="B101" s="15"/>
    </row>
    <row r="102" spans="2:2" x14ac:dyDescent="0.45">
      <c r="B102" s="15"/>
    </row>
    <row r="103" spans="2:2" x14ac:dyDescent="0.45">
      <c r="B103" s="15"/>
    </row>
    <row r="104" spans="2:2" x14ac:dyDescent="0.45">
      <c r="B104" s="15"/>
    </row>
    <row r="105" spans="2:2" x14ac:dyDescent="0.45">
      <c r="B105" s="15"/>
    </row>
  </sheetData>
  <mergeCells count="16">
    <mergeCell ref="A30:A32"/>
    <mergeCell ref="B36:I36"/>
    <mergeCell ref="A37:A41"/>
    <mergeCell ref="B20:I20"/>
    <mergeCell ref="A21:A27"/>
    <mergeCell ref="B29:I29"/>
    <mergeCell ref="A10:A12"/>
    <mergeCell ref="A14:I14"/>
    <mergeCell ref="B15:I15"/>
    <mergeCell ref="A16:A18"/>
    <mergeCell ref="A1:I1"/>
    <mergeCell ref="C2:D2"/>
    <mergeCell ref="E2:F2"/>
    <mergeCell ref="G2:H2"/>
    <mergeCell ref="A4:I4"/>
    <mergeCell ref="A6:A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7e7fca-148f-4a7f-ae7c-1ff627d11c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4F1E22F7BED34596279BD3980045A3" ma:contentTypeVersion="8" ma:contentTypeDescription="Crée un document." ma:contentTypeScope="" ma:versionID="ddada3e0d52483bf0ae937eb1426659c">
  <xsd:schema xmlns:xsd="http://www.w3.org/2001/XMLSchema" xmlns:xs="http://www.w3.org/2001/XMLSchema" xmlns:p="http://schemas.microsoft.com/office/2006/metadata/properties" xmlns:ns2="588d3026-6453-4444-b70f-59f7af9897db" xmlns:ns3="e37e7fca-148f-4a7f-ae7c-1ff627d11ce9" targetNamespace="http://schemas.microsoft.com/office/2006/metadata/properties" ma:root="true" ma:fieldsID="8c762271f792f29ae23aeeeb51ebc6e2" ns2:_="" ns3:_="">
    <xsd:import namespace="588d3026-6453-4444-b70f-59f7af9897db"/>
    <xsd:import namespace="e37e7fca-148f-4a7f-ae7c-1ff627d11c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d3026-6453-4444-b70f-59f7af989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7e7fca-148f-4a7f-ae7c-1ff627d11c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7b8c9c5c-7f24-4647-8b8f-4d1b2f828678}" ma:internalName="TaxCatchAll" ma:showField="CatchAllData" ma:web="e37e7fca-148f-4a7f-ae7c-1ff627d11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26545E-384F-4C46-821F-07B7CAB00E5D}">
  <ds:schemaRefs>
    <ds:schemaRef ds:uri="http://schemas.microsoft.com/office/2006/metadata/properties"/>
    <ds:schemaRef ds:uri="http://schemas.microsoft.com/office/infopath/2007/PartnerControls"/>
    <ds:schemaRef ds:uri="e37e7fca-148f-4a7f-ae7c-1ff627d11ce9"/>
  </ds:schemaRefs>
</ds:datastoreItem>
</file>

<file path=customXml/itemProps2.xml><?xml version="1.0" encoding="utf-8"?>
<ds:datastoreItem xmlns:ds="http://schemas.openxmlformats.org/officeDocument/2006/customXml" ds:itemID="{ECC9DB7F-2CCE-44E7-815E-5ADA4800E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d3026-6453-4444-b70f-59f7af9897db"/>
    <ds:schemaRef ds:uri="e37e7fca-148f-4a7f-ae7c-1ff627d11c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ED0E2E-3721-4404-BA83-C1B8BF91BE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Synthèse</vt:lpstr>
      <vt:lpstr>DPGF tranche FERME - CA SGAMI</vt:lpstr>
      <vt:lpstr>DPGF TO 1 - CA PAF</vt:lpstr>
      <vt:lpstr>DPGF TO 2 - Video SGAMI</vt:lpstr>
      <vt:lpstr>DPGF TO 3 - Video PAF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jm</dc:creator>
  <cp:keywords/>
  <dc:description/>
  <cp:lastModifiedBy>Julien Micoud</cp:lastModifiedBy>
  <cp:revision/>
  <dcterms:created xsi:type="dcterms:W3CDTF">2015-06-05T18:19:34Z</dcterms:created>
  <dcterms:modified xsi:type="dcterms:W3CDTF">2025-10-14T14:47:11Z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0x010100594F1E22F7BED34596279BD3980045A3</vt:lpwstr>
  </property>
</Properties>
</file>